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6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2.xml" ContentType="application/vnd.openxmlformats-officedocument.drawing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680" windowHeight="12270" tabRatio="601"/>
  </bookViews>
  <sheets>
    <sheet name="nosioci" sheetId="1" r:id="rId1"/>
    <sheet name="poglavlja" sheetId="2" r:id="rId2"/>
    <sheet name="Sheet3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E44" i="1" l="1"/>
  <c r="D7" i="2" l="1"/>
  <c r="C49" i="1"/>
  <c r="D49" i="1"/>
  <c r="E49" i="1"/>
  <c r="F49" i="1"/>
  <c r="G49" i="1"/>
  <c r="C48" i="1"/>
  <c r="D48" i="1"/>
  <c r="E48" i="1"/>
  <c r="F48" i="1"/>
  <c r="G48" i="1"/>
  <c r="C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L13" i="2"/>
  <c r="K13" i="2"/>
  <c r="I13" i="2"/>
  <c r="H13" i="2"/>
  <c r="M12" i="2"/>
  <c r="G12" i="2"/>
  <c r="F12" i="2"/>
  <c r="E12" i="2"/>
  <c r="D12" i="2"/>
  <c r="C12" i="2"/>
  <c r="M11" i="2"/>
  <c r="G11" i="2"/>
  <c r="F11" i="2"/>
  <c r="E11" i="2"/>
  <c r="D11" i="2"/>
  <c r="C11" i="2"/>
  <c r="M10" i="2"/>
  <c r="G10" i="2"/>
  <c r="F10" i="2"/>
  <c r="E10" i="2"/>
  <c r="D10" i="2"/>
  <c r="C10" i="2"/>
  <c r="N9" i="2"/>
  <c r="G9" i="2" s="1"/>
  <c r="M8" i="2"/>
  <c r="G8" i="2"/>
  <c r="F8" i="2"/>
  <c r="E8" i="2"/>
  <c r="D8" i="2"/>
  <c r="C8" i="2"/>
  <c r="M7" i="2"/>
  <c r="G7" i="2"/>
  <c r="F7" i="2"/>
  <c r="E7" i="2"/>
  <c r="C7" i="2"/>
  <c r="M6" i="2"/>
  <c r="G6" i="2"/>
  <c r="F6" i="2"/>
  <c r="E6" i="2"/>
  <c r="D6" i="2"/>
  <c r="C6" i="2"/>
  <c r="M5" i="2"/>
  <c r="G5" i="2"/>
  <c r="F5" i="2"/>
  <c r="E5" i="2"/>
  <c r="D5" i="2"/>
  <c r="C5" i="2"/>
  <c r="M4" i="2"/>
  <c r="G4" i="2"/>
  <c r="F4" i="2"/>
  <c r="E4" i="2"/>
  <c r="D4" i="2"/>
  <c r="C4" i="2"/>
  <c r="N3" i="2"/>
  <c r="M3" i="2" s="1"/>
  <c r="G79" i="1"/>
  <c r="F79" i="1"/>
  <c r="E79" i="1"/>
  <c r="D79" i="1"/>
  <c r="C79" i="1"/>
  <c r="G78" i="1"/>
  <c r="F78" i="1"/>
  <c r="E78" i="1"/>
  <c r="D78" i="1"/>
  <c r="C78" i="1"/>
  <c r="G77" i="1"/>
  <c r="F77" i="1"/>
  <c r="E77" i="1"/>
  <c r="D77" i="1"/>
  <c r="C77" i="1"/>
  <c r="G76" i="1"/>
  <c r="F76" i="1"/>
  <c r="E76" i="1"/>
  <c r="D76" i="1"/>
  <c r="C76" i="1"/>
  <c r="G75" i="1"/>
  <c r="F75" i="1"/>
  <c r="E75" i="1"/>
  <c r="D75" i="1"/>
  <c r="C75" i="1"/>
  <c r="G74" i="1"/>
  <c r="F74" i="1"/>
  <c r="E74" i="1"/>
  <c r="D74" i="1"/>
  <c r="C74" i="1"/>
  <c r="G73" i="1"/>
  <c r="F73" i="1"/>
  <c r="E73" i="1"/>
  <c r="D73" i="1"/>
  <c r="C73" i="1"/>
  <c r="G72" i="1"/>
  <c r="F72" i="1"/>
  <c r="E72" i="1"/>
  <c r="D72" i="1"/>
  <c r="C72" i="1"/>
  <c r="G71" i="1"/>
  <c r="F71" i="1"/>
  <c r="E71" i="1"/>
  <c r="D71" i="1"/>
  <c r="C71" i="1"/>
  <c r="G70" i="1"/>
  <c r="F70" i="1"/>
  <c r="E70" i="1"/>
  <c r="D70" i="1"/>
  <c r="C70" i="1"/>
  <c r="G69" i="1"/>
  <c r="F69" i="1"/>
  <c r="E69" i="1"/>
  <c r="D69" i="1"/>
  <c r="C69" i="1"/>
  <c r="G68" i="1"/>
  <c r="F68" i="1"/>
  <c r="E68" i="1"/>
  <c r="D68" i="1"/>
  <c r="C68" i="1"/>
  <c r="G67" i="1"/>
  <c r="F67" i="1"/>
  <c r="E67" i="1"/>
  <c r="D67" i="1"/>
  <c r="C67" i="1"/>
  <c r="G66" i="1"/>
  <c r="F66" i="1"/>
  <c r="E66" i="1"/>
  <c r="D66" i="1"/>
  <c r="C66" i="1"/>
  <c r="G65" i="1"/>
  <c r="F65" i="1"/>
  <c r="E65" i="1"/>
  <c r="D65" i="1"/>
  <c r="C65" i="1"/>
  <c r="G64" i="1"/>
  <c r="F64" i="1"/>
  <c r="E64" i="1"/>
  <c r="D64" i="1"/>
  <c r="C64" i="1"/>
  <c r="G63" i="1"/>
  <c r="F63" i="1"/>
  <c r="E63" i="1"/>
  <c r="D63" i="1"/>
  <c r="C63" i="1"/>
  <c r="G62" i="1"/>
  <c r="F62" i="1"/>
  <c r="E62" i="1"/>
  <c r="D62" i="1"/>
  <c r="C62" i="1"/>
  <c r="G61" i="1"/>
  <c r="F61" i="1"/>
  <c r="E61" i="1"/>
  <c r="D61" i="1"/>
  <c r="C61" i="1"/>
  <c r="G60" i="1"/>
  <c r="F60" i="1"/>
  <c r="E60" i="1"/>
  <c r="D60" i="1"/>
  <c r="C60" i="1"/>
  <c r="G59" i="1"/>
  <c r="F59" i="1"/>
  <c r="E59" i="1"/>
  <c r="D59" i="1"/>
  <c r="C59" i="1"/>
  <c r="G58" i="1"/>
  <c r="F58" i="1"/>
  <c r="E58" i="1"/>
  <c r="D58" i="1"/>
  <c r="C58" i="1"/>
  <c r="G57" i="1"/>
  <c r="F57" i="1"/>
  <c r="E57" i="1"/>
  <c r="D57" i="1"/>
  <c r="C57" i="1"/>
  <c r="G56" i="1"/>
  <c r="F56" i="1"/>
  <c r="E56" i="1"/>
  <c r="D56" i="1"/>
  <c r="C56" i="1"/>
  <c r="G55" i="1"/>
  <c r="F55" i="1"/>
  <c r="E55" i="1"/>
  <c r="D55" i="1"/>
  <c r="C55" i="1"/>
  <c r="G54" i="1"/>
  <c r="F54" i="1"/>
  <c r="E54" i="1"/>
  <c r="D54" i="1"/>
  <c r="C54" i="1"/>
  <c r="G53" i="1"/>
  <c r="F53" i="1"/>
  <c r="E53" i="1"/>
  <c r="D53" i="1"/>
  <c r="C53" i="1"/>
  <c r="G52" i="1"/>
  <c r="F52" i="1"/>
  <c r="E52" i="1"/>
  <c r="D52" i="1"/>
  <c r="C52" i="1"/>
  <c r="G51" i="1"/>
  <c r="F51" i="1"/>
  <c r="E51" i="1"/>
  <c r="D51" i="1"/>
  <c r="C51" i="1"/>
  <c r="G50" i="1"/>
  <c r="F50" i="1"/>
  <c r="E50" i="1"/>
  <c r="D50" i="1"/>
  <c r="C50" i="1"/>
  <c r="G2" i="1"/>
  <c r="F2" i="1"/>
  <c r="E2" i="1"/>
  <c r="D2" i="1"/>
  <c r="C3" i="2" l="1"/>
  <c r="E3" i="2"/>
  <c r="F3" i="2"/>
  <c r="D13" i="2"/>
  <c r="G3" i="2"/>
  <c r="E2" i="2"/>
  <c r="D80" i="1"/>
  <c r="F80" i="1"/>
  <c r="E80" i="1"/>
  <c r="G80" i="1"/>
  <c r="C80" i="1"/>
  <c r="E9" i="2"/>
  <c r="D2" i="2"/>
  <c r="M2" i="2"/>
  <c r="D9" i="2"/>
  <c r="M9" i="2"/>
  <c r="F2" i="2"/>
  <c r="F9" i="2"/>
  <c r="C2" i="2"/>
  <c r="G2" i="2"/>
  <c r="D3" i="2"/>
  <c r="C9" i="2"/>
  <c r="E13" i="2" l="1"/>
  <c r="F13" i="2"/>
  <c r="M13" i="2"/>
  <c r="C13" i="2"/>
  <c r="G13" i="2"/>
</calcChain>
</file>

<file path=xl/sharedStrings.xml><?xml version="1.0" encoding="utf-8"?>
<sst xmlns="http://schemas.openxmlformats.org/spreadsheetml/2006/main" count="103" uniqueCount="97">
  <si>
    <t>Народна скупштина</t>
  </si>
  <si>
    <t>Влада Републике Србије</t>
  </si>
  <si>
    <t xml:space="preserve">Министарство државне управе и локалне самоуправе </t>
  </si>
  <si>
    <t xml:space="preserve">Министарство правде </t>
  </si>
  <si>
    <t xml:space="preserve">Министарство просвете, науке и технолошког развоја </t>
  </si>
  <si>
    <t xml:space="preserve">Министарство културе и информисања </t>
  </si>
  <si>
    <t xml:space="preserve">Министарство унутрашњих послова </t>
  </si>
  <si>
    <t xml:space="preserve">Министарство привреде </t>
  </si>
  <si>
    <t xml:space="preserve">Министарство спољних послова </t>
  </si>
  <si>
    <t xml:space="preserve">Министарство за рад, запошљавање, борачка и социјална питања </t>
  </si>
  <si>
    <t xml:space="preserve">Координационо тело за општине Прешево, Бујановац и Медвеђа </t>
  </si>
  <si>
    <t>Управа за сарадњу с црквама и верским заједницама</t>
  </si>
  <si>
    <t>Национални савети националних мањина</t>
  </si>
  <si>
    <t xml:space="preserve">Заштитник грађана </t>
  </si>
  <si>
    <t xml:space="preserve">Повереник за заштиту равноправности </t>
  </si>
  <si>
    <t xml:space="preserve">Врховни касациони суд </t>
  </si>
  <si>
    <t xml:space="preserve">Републичко јавно тужилаштво </t>
  </si>
  <si>
    <t xml:space="preserve">Правосудна академија </t>
  </si>
  <si>
    <t xml:space="preserve">Регулаторно тело за електронске медије </t>
  </si>
  <si>
    <t xml:space="preserve">Национална служба за запошљавање </t>
  </si>
  <si>
    <t xml:space="preserve">Привредна комора Србије </t>
  </si>
  <si>
    <t xml:space="preserve">Развојна агенција Србије </t>
  </si>
  <si>
    <t xml:space="preserve">Национални просветни савет </t>
  </si>
  <si>
    <t xml:space="preserve">Завод за унапређивање образовања и васпитања </t>
  </si>
  <si>
    <t xml:space="preserve">Ј.П. „Завод за уџбенике“ </t>
  </si>
  <si>
    <t xml:space="preserve">Завод за вредновање квалитета образовања и васпитања </t>
  </si>
  <si>
    <t>Управни инспекторат</t>
  </si>
  <si>
    <t xml:space="preserve">Радио-телевизија Србије </t>
  </si>
  <si>
    <t>Покрајински секретаријат за образовање, прописе, управу и националне мањине – националне заједнице</t>
  </si>
  <si>
    <t>Покрајински секретаријат за културу, јавно информисање и односе с верским заједницама</t>
  </si>
  <si>
    <t>Покрајински секретаријат за привреду и туризам</t>
  </si>
  <si>
    <t>Покрајински секретаријат за финансије</t>
  </si>
  <si>
    <t>Покрајински заштитник грађана - омбудсман</t>
  </si>
  <si>
    <t>Педагошки завод Војводине</t>
  </si>
  <si>
    <t xml:space="preserve">Радио-телевизија Војводине </t>
  </si>
  <si>
    <t>Савет за штампу</t>
  </si>
  <si>
    <t>ПРОЦЕНАТ РЕАЛИЗАЦИЈЕ</t>
  </si>
  <si>
    <t>ОБЛАСТ:</t>
  </si>
  <si>
    <t>Aктивнoст je у пoтпунoсти рeaлизoвaнa или се континуирано остварује</t>
  </si>
  <si>
    <t>Aктивнoст je гoтoвo у пoтпунoсти рeaлизoвaнa</t>
  </si>
  <si>
    <t>Aктивнoст je дeлимичнo рeaлизoвaнa</t>
  </si>
  <si>
    <t>Aктивнoст ниje рeaлизoвaнa</t>
  </si>
  <si>
    <t>Извештај надлежне институције није достављен/ Извештај институције не садржи податке о спровођењу активности</t>
  </si>
  <si>
    <t>I Лични статусни положај</t>
  </si>
  <si>
    <t>II Забрана дискриминације</t>
  </si>
  <si>
    <t>IV Слобода вероисповести</t>
  </si>
  <si>
    <t>V Употреба језика и писма</t>
  </si>
  <si>
    <t>VI Образовање</t>
  </si>
  <si>
    <t>VII Демократска партиципација</t>
  </si>
  <si>
    <t>VIII Одговарајућа заступљеност припадника националних мањина у јавном сектору и јавним предузећима</t>
  </si>
  <si>
    <t>IX Национални савети националних мањина</t>
  </si>
  <si>
    <t>X Економски положај мањинских заједница</t>
  </si>
  <si>
    <t>XI Међународна сарадња</t>
  </si>
  <si>
    <t>III Област културе и мeдија</t>
  </si>
  <si>
    <t>УКУПНО АКТИВНОСТИ (извештајни период)</t>
  </si>
  <si>
    <t>Jединице локалне самоуправе</t>
  </si>
  <si>
    <t>Високошколске установе</t>
  </si>
  <si>
    <t>Основне и средње школе</t>
  </si>
  <si>
    <t>Савети за међунационалне односе</t>
  </si>
  <si>
    <t>Регионалне привредне коморе</t>
  </si>
  <si>
    <t>НС албанске НМ</t>
  </si>
  <si>
    <t>НС ашкалијске НМ</t>
  </si>
  <si>
    <t>НС бошњачке НМ</t>
  </si>
  <si>
    <t>НС бугарске НМ</t>
  </si>
  <si>
    <t>НС буњевачке НМ</t>
  </si>
  <si>
    <t>НС влашке НМ</t>
  </si>
  <si>
    <t>НС грчке НМ</t>
  </si>
  <si>
    <t>НС египатске НМ</t>
  </si>
  <si>
    <t>НС мађарске НМ</t>
  </si>
  <si>
    <t>НС македонске НМ</t>
  </si>
  <si>
    <t>НС немачке НМ</t>
  </si>
  <si>
    <t>НС ромске НМ</t>
  </si>
  <si>
    <t>НС румунске НМ</t>
  </si>
  <si>
    <t>НС русинске НМ</t>
  </si>
  <si>
    <t>НС словачке НМ</t>
  </si>
  <si>
    <t>НС словеначке НМ</t>
  </si>
  <si>
    <t>НС украјинске НМ</t>
  </si>
  <si>
    <t>НС хрватске НМ</t>
  </si>
  <si>
    <t>НС црногорске НМ</t>
  </si>
  <si>
    <t>НС чешке НМ</t>
  </si>
  <si>
    <t>Савез јеврејских општина Србије</t>
  </si>
  <si>
    <t>медији</t>
  </si>
  <si>
    <t>Народна библиотека Србије</t>
  </si>
  <si>
    <t>Министарство финансија</t>
  </si>
  <si>
    <t>Министарство одбране</t>
  </si>
  <si>
    <t>Потпредседник Владе и министар грађевинарства, саобраћаја и инфраструктуре</t>
  </si>
  <si>
    <t>Републички секретаријат за законодавство</t>
  </si>
  <si>
    <t>Савет за унапређење положаја Рома и спровођење Декаде укључивања Рома</t>
  </si>
  <si>
    <t>Удружење новинара</t>
  </si>
  <si>
    <t>Канцеларија за информационе технологије и електронску управу</t>
  </si>
  <si>
    <t xml:space="preserve">Министарство за европске интеграције </t>
  </si>
  <si>
    <t>Национални савет за високо образовање</t>
  </si>
  <si>
    <t>Министарство здравља</t>
  </si>
  <si>
    <t>НС руске НМ</t>
  </si>
  <si>
    <t>НС пољске НМ</t>
  </si>
  <si>
    <t>Министарство за људска и мањинска права и друштвени дијалог</t>
  </si>
  <si>
    <t>Национална академија за јавну управу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</si>
</sst>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00B050"/>
      <name val="Times New Roman"/>
      <family val="1"/>
      <charset val="238"/>
    </font>
    <font>
      <b/>
      <sz val="12"/>
      <color rgb="FFFFC000"/>
      <name val="Times New Roman"/>
      <family val="1"/>
      <charset val="238"/>
    </font>
    <font>
      <b/>
      <sz val="12"/>
      <color rgb="FFFFFF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2"/>
      <color rgb="FF7030A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FF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color rgb="FFFFC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rgb="FF7030A0"/>
      <name val="Times New Roman"/>
      <family val="1"/>
      <charset val="238"/>
    </font>
    <font>
      <sz val="10"/>
      <color rgb="FFFFC000"/>
      <name val="Times New Roman"/>
      <family val="1"/>
      <charset val="238"/>
    </font>
    <font>
      <sz val="10"/>
      <color rgb="FFFFFF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7030A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</cellStyleXfs>
  <cellXfs count="73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10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10" fontId="3" fillId="0" borderId="0" xfId="1" applyNumberFormat="1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0" xfId="0" applyFont="1"/>
    <xf numFmtId="0" fontId="10" fillId="0" borderId="1" xfId="0" applyFont="1" applyBorder="1" applyAlignment="1">
      <alignment wrapText="1"/>
    </xf>
    <xf numFmtId="0" fontId="12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0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9" fillId="0" borderId="0" xfId="0" applyFont="1"/>
    <xf numFmtId="0" fontId="20" fillId="0" borderId="1" xfId="0" applyFont="1" applyFill="1" applyBorder="1" applyAlignment="1">
      <alignment horizontal="right" vertical="center" wrapText="1"/>
    </xf>
    <xf numFmtId="10" fontId="3" fillId="2" borderId="1" xfId="1" applyNumberFormat="1" applyFont="1" applyFill="1" applyBorder="1" applyAlignment="1">
      <alignment horizontal="center" vertical="center" wrapText="1"/>
    </xf>
    <xf numFmtId="9" fontId="22" fillId="5" borderId="1" xfId="2" applyNumberFormat="1" applyFont="1" applyBorder="1" applyAlignment="1">
      <alignment horizontal="center" vertical="center"/>
    </xf>
    <xf numFmtId="9" fontId="22" fillId="6" borderId="1" xfId="3" applyNumberFormat="1" applyFont="1" applyBorder="1" applyAlignment="1">
      <alignment horizontal="center" vertical="center"/>
    </xf>
    <xf numFmtId="9" fontId="22" fillId="7" borderId="1" xfId="4" applyNumberFormat="1" applyFont="1" applyBorder="1" applyAlignment="1">
      <alignment horizontal="center" vertical="center"/>
    </xf>
    <xf numFmtId="9" fontId="22" fillId="8" borderId="1" xfId="5" applyNumberFormat="1" applyFont="1" applyBorder="1" applyAlignment="1">
      <alignment horizontal="center" vertical="center"/>
    </xf>
    <xf numFmtId="9" fontId="22" fillId="9" borderId="1" xfId="6" applyNumberFormat="1" applyFont="1" applyBorder="1" applyAlignment="1">
      <alignment horizontal="center" vertical="center"/>
    </xf>
    <xf numFmtId="10" fontId="22" fillId="5" borderId="1" xfId="2" applyNumberFormat="1" applyFont="1" applyBorder="1" applyAlignment="1">
      <alignment horizontal="center" vertical="center"/>
    </xf>
    <xf numFmtId="10" fontId="22" fillId="7" borderId="1" xfId="1" applyNumberFormat="1" applyFont="1" applyFill="1" applyBorder="1" applyAlignment="1">
      <alignment horizontal="center" vertical="center"/>
    </xf>
    <xf numFmtId="10" fontId="22" fillId="9" borderId="1" xfId="6" applyNumberFormat="1" applyFont="1" applyBorder="1" applyAlignment="1">
      <alignment horizontal="center" vertical="center"/>
    </xf>
    <xf numFmtId="10" fontId="22" fillId="6" borderId="1" xfId="3" applyNumberFormat="1" applyFont="1" applyBorder="1" applyAlignment="1">
      <alignment horizontal="center" vertical="center"/>
    </xf>
    <xf numFmtId="10" fontId="22" fillId="7" borderId="1" xfId="4" applyNumberFormat="1" applyFont="1" applyBorder="1" applyAlignment="1">
      <alignment horizontal="center" vertical="center"/>
    </xf>
    <xf numFmtId="10" fontId="22" fillId="8" borderId="1" xfId="5" applyNumberFormat="1" applyFont="1" applyBorder="1" applyAlignment="1">
      <alignment horizontal="center" vertical="center"/>
    </xf>
    <xf numFmtId="10" fontId="22" fillId="6" borderId="1" xfId="3" applyNumberFormat="1" applyFont="1" applyBorder="1" applyAlignment="1">
      <alignment wrapText="1"/>
    </xf>
    <xf numFmtId="10" fontId="22" fillId="5" borderId="1" xfId="2" applyNumberFormat="1" applyFont="1" applyBorder="1" applyAlignment="1">
      <alignment wrapText="1"/>
    </xf>
    <xf numFmtId="10" fontId="22" fillId="7" borderId="1" xfId="4" applyNumberFormat="1" applyFont="1" applyBorder="1" applyAlignment="1">
      <alignment wrapText="1"/>
    </xf>
    <xf numFmtId="10" fontId="22" fillId="8" borderId="1" xfId="5" applyNumberFormat="1" applyFont="1" applyBorder="1" applyAlignment="1">
      <alignment wrapText="1"/>
    </xf>
    <xf numFmtId="10" fontId="22" fillId="9" borderId="1" xfId="6" applyNumberFormat="1" applyFont="1" applyBorder="1" applyAlignment="1">
      <alignment wrapText="1"/>
    </xf>
    <xf numFmtId="10" fontId="22" fillId="5" borderId="1" xfId="2" applyNumberFormat="1" applyFont="1" applyBorder="1"/>
    <xf numFmtId="10" fontId="22" fillId="6" borderId="1" xfId="3" applyNumberFormat="1" applyFont="1" applyBorder="1"/>
    <xf numFmtId="10" fontId="22" fillId="7" borderId="1" xfId="4" applyNumberFormat="1" applyFont="1" applyBorder="1"/>
    <xf numFmtId="10" fontId="22" fillId="8" borderId="1" xfId="5" applyNumberFormat="1" applyFont="1" applyBorder="1"/>
    <xf numFmtId="10" fontId="22" fillId="9" borderId="1" xfId="6" applyNumberFormat="1" applyFont="1" applyBorder="1"/>
    <xf numFmtId="0" fontId="10" fillId="0" borderId="1" xfId="0" applyFont="1" applyBorder="1"/>
    <xf numFmtId="0" fontId="16" fillId="0" borderId="1" xfId="0" applyFont="1" applyBorder="1"/>
    <xf numFmtId="0" fontId="17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7">
    <cellStyle name="Accent1" xfId="2" builtinId="29"/>
    <cellStyle name="Accent2" xfId="3" builtinId="33"/>
    <cellStyle name="Accent3" xfId="4" builtinId="37"/>
    <cellStyle name="Accent4" xfId="5" builtinId="41"/>
    <cellStyle name="Accent5" xfId="6" builtinId="45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305199991302436E-2"/>
          <c:y val="0.29835000916799231"/>
          <c:w val="0.83656922388710964"/>
          <c:h val="0.65984229401338357"/>
        </c:manualLayout>
      </c:layout>
      <c:pie3DChart>
        <c:varyColors val="1"/>
        <c:ser>
          <c:idx val="0"/>
          <c:order val="0"/>
          <c:tx>
            <c:strRef>
              <c:f>nosioci!$B$3</c:f>
              <c:strCache>
                <c:ptCount val="1"/>
                <c:pt idx="0">
                  <c:v>Влада Републике Србије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416-4F88-879C-9D6CFAF9CD9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416-4F88-879C-9D6CFAF9CD91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416-4F88-879C-9D6CFAF9CD91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416-4F88-879C-9D6CFAF9CD91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416-4F88-879C-9D6CFAF9CD91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BF001D46-0DF3-4F7D-A9AC-6D1E7F9A6A6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C416-4F88-879C-9D6CFAF9CD9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fld id="{84D91CC9-65CB-4AE8-AA92-5051E1E8A21D}" type="CELLRAN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[CELLRANGE]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416-4F88-879C-9D6CFAF9CD9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416-4F88-879C-9D6CFAF9CD9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ACACA18B-4536-45BB-9865-3FE921C9DD8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C416-4F88-879C-9D6CFAF9CD91}"/>
                </c:ext>
              </c:extLst>
            </c:dLbl>
            <c:dLbl>
              <c:idx val="4"/>
              <c:layout>
                <c:manualLayout>
                  <c:x val="2.6279781381188746E-2"/>
                  <c:y val="0"/>
                </c:manualLayout>
              </c:layout>
              <c:tx>
                <c:rich>
                  <a:bodyPr/>
                  <a:lstStyle/>
                  <a:p>
                    <a:fld id="{5E15DEF0-DF38-4C98-8CB4-1492D6C00740}" type="CELLRANG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[CELLRANGE]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C416-4F88-879C-9D6CFAF9CD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nosioci!$C$3:$G$3</c:f>
              <c:numCache>
                <c:formatCode>0.00%</c:formatCode>
                <c:ptCount val="5"/>
                <c:pt idx="0">
                  <c:v>0.625</c:v>
                </c:pt>
                <c:pt idx="1">
                  <c:v>0.125</c:v>
                </c:pt>
                <c:pt idx="2">
                  <c:v>0</c:v>
                </c:pt>
                <c:pt idx="3">
                  <c:v>0.125</c:v>
                </c:pt>
                <c:pt idx="4">
                  <c:v>0.125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nosioci!$C$3:$G$3</c15:f>
                <c15:dlblRangeCache>
                  <c:ptCount val="5"/>
                  <c:pt idx="0">
                    <c:v>62.50%</c:v>
                  </c:pt>
                  <c:pt idx="1">
                    <c:v>12.50%</c:v>
                  </c:pt>
                  <c:pt idx="2">
                    <c:v>0.00%</c:v>
                  </c:pt>
                  <c:pt idx="3">
                    <c:v>12.50%</c:v>
                  </c:pt>
                  <c:pt idx="4">
                    <c:v>12.50%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C416-4F88-879C-9D6CFAF9CD9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nosioci!$B$16</c:f>
              <c:strCache>
                <c:ptCount val="1"/>
                <c:pt idx="0">
                  <c:v>Министарство привреде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DCA-40FA-82BC-99ACCA7E8C8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DCA-40FA-82BC-99ACCA7E8C8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DCA-40FA-82BC-99ACCA7E8C8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CA-40FA-82BC-99ACCA7E8C8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CA-40FA-82BC-99ACCA7E8C8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DCA-40FA-82BC-99ACCA7E8C8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DCA-40FA-82BC-99ACCA7E8C8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nosioci!$C$16:$G$16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DCA-40FA-82BC-99ACCA7E8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56937064854283E-2"/>
          <c:y val="0.2473812763131113"/>
          <c:w val="0.87449030651050375"/>
          <c:h val="0.68663874218418031"/>
        </c:manualLayout>
      </c:layout>
      <c:pie3DChart>
        <c:varyColors val="1"/>
        <c:ser>
          <c:idx val="0"/>
          <c:order val="0"/>
          <c:tx>
            <c:strRef>
              <c:f>nosioci!$B$17</c:f>
              <c:strCache>
                <c:ptCount val="1"/>
                <c:pt idx="0">
                  <c:v>Министарство спољних послова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124-4600-AB1D-D77773D3B82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124-4600-AB1D-D77773D3B82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124-4600-AB1D-D77773D3B82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124-4600-AB1D-D77773D3B82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124-4600-AB1D-D77773D3B829}"/>
              </c:ext>
            </c:extLst>
          </c:dPt>
          <c:dLbls>
            <c:dLbl>
              <c:idx val="0"/>
              <c:layout>
                <c:manualLayout>
                  <c:x val="1.4065209696147435E-2"/>
                  <c:y val="-8.254854886780596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124-4600-AB1D-D77773D3B82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24-4600-AB1D-D77773D3B829}"/>
                </c:ext>
              </c:extLst>
            </c:dLbl>
            <c:dLbl>
              <c:idx val="2"/>
              <c:layout>
                <c:manualLayout>
                  <c:x val="-1.3145782699760527E-2"/>
                  <c:y val="-2.937398556914076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124-4600-AB1D-D77773D3B829}"/>
                </c:ext>
              </c:extLst>
            </c:dLbl>
            <c:dLbl>
              <c:idx val="3"/>
              <c:layout>
                <c:manualLayout>
                  <c:x val="1.8844881178311183E-2"/>
                  <c:y val="-6.181210756225665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124-4600-AB1D-D77773D3B82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24-4600-AB1D-D77773D3B82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nosioci!$C$17:$G$17</c:f>
              <c:numCache>
                <c:formatCode>0.00%</c:formatCode>
                <c:ptCount val="5"/>
                <c:pt idx="0">
                  <c:v>0.6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124-4600-AB1D-D77773D3B8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sz="1600"/>
              <a:t>Министарство за рад, запошљавање, борачка и социјална питања 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293354705406308E-2"/>
          <c:y val="0.32535393453176847"/>
          <c:w val="0.95909922601381248"/>
          <c:h val="0.61055019066012972"/>
        </c:manualLayout>
      </c:layout>
      <c:pie3DChart>
        <c:varyColors val="1"/>
        <c:ser>
          <c:idx val="0"/>
          <c:order val="0"/>
          <c:tx>
            <c:strRef>
              <c:f>nosioci!$B$18</c:f>
              <c:strCache>
                <c:ptCount val="1"/>
                <c:pt idx="0">
                  <c:v>Министарство за рад, запошљавање, борачка и социјална питања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B65-4058-8566-6E50187DFCF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B65-4058-8566-6E50187DFCF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B65-4058-8566-6E50187DFCF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B65-4058-8566-6E50187DFCF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DB65-4058-8566-6E50187DFCF6}"/>
              </c:ext>
            </c:extLst>
          </c:dPt>
          <c:dLbls>
            <c:dLbl>
              <c:idx val="0"/>
              <c:layout>
                <c:manualLayout>
                  <c:x val="5.3377020053655737E-2"/>
                  <c:y val="-4.910122379280903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518199064209923"/>
                      <c:h val="9.51807228915662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DB65-4058-8566-6E50187DFCF6}"/>
                </c:ext>
              </c:extLst>
            </c:dLbl>
            <c:dLbl>
              <c:idx val="1"/>
              <c:layout>
                <c:manualLayout>
                  <c:x val="-1.4991244664510055E-2"/>
                  <c:y val="-9.01018878664263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B65-4058-8566-6E50187DFCF6}"/>
                </c:ext>
              </c:extLst>
            </c:dLbl>
            <c:dLbl>
              <c:idx val="2"/>
              <c:layout>
                <c:manualLayout>
                  <c:x val="-1.3175806605743572E-2"/>
                  <c:y val="-3.286709040887961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B65-4058-8566-6E50187DFCF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65-4058-8566-6E50187DFCF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65-4058-8566-6E50187DFCF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nosioci!$C$18:$G$18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0.16666666666666666</c:v>
                </c:pt>
                <c:pt idx="2">
                  <c:v>0.16666666666666666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B65-4058-8566-6E50187DFCF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777917025410916E-2"/>
          <c:y val="0.27536903382487782"/>
          <c:w val="0.9051146382026577"/>
          <c:h val="0.62068984938268457"/>
        </c:manualLayout>
      </c:layout>
      <c:pie3DChart>
        <c:varyColors val="1"/>
        <c:ser>
          <c:idx val="0"/>
          <c:order val="0"/>
          <c:tx>
            <c:strRef>
              <c:f>nosioci!$B$23</c:f>
              <c:strCache>
                <c:ptCount val="1"/>
                <c:pt idx="0">
                  <c:v>Министарство за европске интеграције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E67-4A39-AE90-2465AD8BA6C6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67-4A39-AE90-2465AD8BA6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67-4A39-AE90-2465AD8BA6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67-4A39-AE90-2465AD8BA6C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67-4A39-AE90-2465AD8BA6C6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nosioci!$C$23:$G$23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E67-4A39-AE90-2465AD8BA6C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762052269836849"/>
          <c:y val="8.902007030683853E-3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918237572816101E-2"/>
          <c:y val="0.33058805083817572"/>
          <c:w val="0.93507170109708615"/>
          <c:h val="0.62130855339853908"/>
        </c:manualLayout>
      </c:layout>
      <c:pie3DChart>
        <c:varyColors val="1"/>
        <c:ser>
          <c:idx val="0"/>
          <c:order val="0"/>
          <c:tx>
            <c:strRef>
              <c:f>nosioci!$B$24</c:f>
              <c:strCache>
                <c:ptCount val="1"/>
                <c:pt idx="0">
                  <c:v>Министарство за људска и мањинска права и друштвени дијалог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7FF-4C0C-995F-7AEB8CB93BE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FF-4C0C-995F-7AEB8CB93BE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FF-4C0C-995F-7AEB8CB93BE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FF-4C0C-995F-7AEB8CB93BE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nosioci!$C$24:$G$24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FF-4C0C-995F-7AEB8CB93B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164408468899319E-2"/>
          <c:y val="0.27466219181329821"/>
          <c:w val="0.91607135748187529"/>
          <c:h val="0.66154107599989231"/>
        </c:manualLayout>
      </c:layout>
      <c:pie3DChart>
        <c:varyColors val="1"/>
        <c:ser>
          <c:idx val="0"/>
          <c:order val="0"/>
          <c:tx>
            <c:strRef>
              <c:f>nosioci!$B$25</c:f>
              <c:strCache>
                <c:ptCount val="1"/>
                <c:pt idx="0">
                  <c:v>Координационо тело за општине Прешево, Бујановац и Медвеђа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CE3-4650-87D1-7E11BEBD29B6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CE3-4650-87D1-7E11BEBD29B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nosioci!$C$25:$G$25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E3-4650-87D1-7E11BEBD29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81332386164005E-2"/>
          <c:y val="0.28604726028405386"/>
          <c:w val="0.92373352276719922"/>
          <c:h val="0.62417797577016942"/>
        </c:manualLayout>
      </c:layout>
      <c:pie3DChart>
        <c:varyColors val="1"/>
        <c:ser>
          <c:idx val="0"/>
          <c:order val="0"/>
          <c:tx>
            <c:strRef>
              <c:f>nosioci!$B$26</c:f>
              <c:strCache>
                <c:ptCount val="1"/>
                <c:pt idx="0">
                  <c:v>Управа за сарадњу с црквама и верским заједницама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951-416B-9B13-057D9B1BBE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D951-416B-9B13-057D9B1BBE2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51-416B-9B13-057D9B1BBE2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51-416B-9B13-057D9B1BBE2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51-416B-9B13-057D9B1BBE2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51-416B-9B13-057D9B1BBE2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nosioci!$C$26:$G$26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951-416B-9B13-057D9B1BBE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8479995224011E-2"/>
          <c:y val="0.27343258207721099"/>
          <c:w val="0.95476485890238327"/>
          <c:h val="0.64486663247561649"/>
        </c:manualLayout>
      </c:layout>
      <c:pie3DChart>
        <c:varyColors val="1"/>
        <c:ser>
          <c:idx val="0"/>
          <c:order val="0"/>
          <c:tx>
            <c:strRef>
              <c:f>nosioci!$B$27</c:f>
              <c:strCache>
                <c:ptCount val="1"/>
                <c:pt idx="0">
                  <c:v>Национална академија за јавну управу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87C-4BA9-8AAA-A481EC6D9E8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087C-4BA9-8AAA-A481EC6D9E8F}"/>
              </c:ext>
            </c:extLst>
          </c:dPt>
          <c:dLbls>
            <c:dLbl>
              <c:idx val="0"/>
              <c:layout>
                <c:manualLayout>
                  <c:x val="1.9458387068249258E-2"/>
                  <c:y val="0.713277214406436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7C-4BA9-8AAA-A481EC6D9E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87C-4BA9-8AAA-A481EC6D9E8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7C-4BA9-8AAA-A481EC6D9E8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87C-4BA9-8AAA-A481EC6D9E8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7C-4BA9-8AAA-A481EC6D9E8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nosioci!$C$27:$G$27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087C-4BA9-8AAA-A481EC6D9E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nosioci!$B$52</c:f>
              <c:strCache>
                <c:ptCount val="1"/>
                <c:pt idx="0">
                  <c:v>Заштитник грађана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91A-487A-8A27-93059972A80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91A-487A-8A27-93059972A80C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91A-487A-8A27-93059972A80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91A-487A-8A27-93059972A80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91A-487A-8A27-93059972A80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91A-487A-8A27-93059972A80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nosioci!$C$52:$G$52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1A-487A-8A27-93059972A8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9219619421836605E-2"/>
          <c:y val="0.2850648505843878"/>
          <c:w val="0.93050910158585765"/>
          <c:h val="0.61164540767351672"/>
        </c:manualLayout>
      </c:layout>
      <c:pie3DChart>
        <c:varyColors val="1"/>
        <c:ser>
          <c:idx val="0"/>
          <c:order val="0"/>
          <c:tx>
            <c:strRef>
              <c:f>nosioci!$B$53</c:f>
              <c:strCache>
                <c:ptCount val="1"/>
                <c:pt idx="0">
                  <c:v>Повереник за заштиту равноправности 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87BB-43CA-9C3F-C185BE1602DE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7BB-43CA-9C3F-C185BE1602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7BB-43CA-9C3F-C185BE1602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7BB-43CA-9C3F-C185BE1602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7BB-43CA-9C3F-C185BE1602D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nosioci!$C$53:$G$53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7BB-43CA-9C3F-C185BE1602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705072525517166"/>
          <c:y val="2.351077724326472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1260576462857653"/>
          <c:w val="1"/>
          <c:h val="0.64751793630400512"/>
        </c:manualLayout>
      </c:layout>
      <c:pie3DChart>
        <c:varyColors val="1"/>
        <c:ser>
          <c:idx val="0"/>
          <c:order val="0"/>
          <c:tx>
            <c:strRef>
              <c:f>nosioci!$B$4</c:f>
              <c:strCache>
                <c:ptCount val="1"/>
                <c:pt idx="0">
                  <c:v>Министарство државне управе и локалне самоуправе </c:v>
                </c:pt>
              </c:strCache>
            </c:strRef>
          </c:tx>
          <c:dLbls>
            <c:dLbl>
              <c:idx val="0"/>
              <c:layout>
                <c:manualLayout>
                  <c:x val="5.1202693283192935E-2"/>
                  <c:y val="-5.54326875875219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09-4C63-AE50-3C2EC08E316C}"/>
                </c:ext>
              </c:extLst>
            </c:dLbl>
            <c:dLbl>
              <c:idx val="1"/>
              <c:layout>
                <c:manualLayout>
                  <c:x val="-7.1732406429764759E-3"/>
                  <c:y val="1.7773491377595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09-4C63-AE50-3C2EC08E316C}"/>
                </c:ext>
              </c:extLst>
            </c:dLbl>
            <c:dLbl>
              <c:idx val="2"/>
              <c:layout>
                <c:manualLayout>
                  <c:x val="3.7670596306913919E-2"/>
                  <c:y val="-1.641260691922173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109-4C63-AE50-3C2EC08E316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09-4C63-AE50-3C2EC08E316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09-4C63-AE50-3C2EC08E316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nosioci!$C$4:$G$4</c:f>
              <c:numCache>
                <c:formatCode>0.00%</c:formatCode>
                <c:ptCount val="5"/>
                <c:pt idx="0">
                  <c:v>0.82499999999999996</c:v>
                </c:pt>
                <c:pt idx="1">
                  <c:v>0.1</c:v>
                </c:pt>
                <c:pt idx="2">
                  <c:v>7.4999999999999997E-2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109-4C63-AE50-3C2EC08E31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99797612521654E-2"/>
          <c:y val="0.23780454526849099"/>
          <c:w val="0.86618787571789746"/>
          <c:h val="0.66895885730052118"/>
        </c:manualLayout>
      </c:layout>
      <c:pie3DChart>
        <c:varyColors val="1"/>
        <c:ser>
          <c:idx val="0"/>
          <c:order val="0"/>
          <c:tx>
            <c:strRef>
              <c:f>nosioci!$B$54</c:f>
              <c:strCache>
                <c:ptCount val="1"/>
                <c:pt idx="0">
                  <c:v>Врховни касациони суд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446-413C-96D6-08D50425A10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446-413C-96D6-08D50425A10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446-413C-96D6-08D50425A10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46-413C-96D6-08D50425A10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46-413C-96D6-08D50425A10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46-413C-96D6-08D50425A10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6-413C-96D6-08D50425A10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nosioci!$C$54:$G$54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46-413C-96D6-08D50425A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965119042565713E-2"/>
          <c:y val="0.27398369801333855"/>
          <c:w val="0.83667820915624236"/>
          <c:h val="0.65207458494970738"/>
        </c:manualLayout>
      </c:layout>
      <c:pie3DChart>
        <c:varyColors val="1"/>
        <c:ser>
          <c:idx val="0"/>
          <c:order val="0"/>
          <c:tx>
            <c:strRef>
              <c:f>nosioci!$B$55</c:f>
              <c:strCache>
                <c:ptCount val="1"/>
                <c:pt idx="0">
                  <c:v>Републичко јавно тужилаштво 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BB9C-4B1A-90B9-19EE3004196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92D4-4F10-B49F-055DED7CFD1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92D4-4F10-B49F-055DED7CFD1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92D4-4F10-B49F-055DED7CFD18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92D4-4F10-B49F-055DED7CFD18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
</a:t>
                    </a:r>
                    <a:fld id="{2E5FCB88-8025-47F2-8295-3D6D9F143D65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
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B9C-4B1A-90B9-19EE3004196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D4-4F10-B49F-055DED7CFD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2D4-4F10-B49F-055DED7CFD18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aseline="0"/>
                      <a:t>
33.33%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2D4-4F10-B49F-055DED7CFD1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2D4-4F10-B49F-055DED7CFD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nosioci!$C$55:$G$55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9C-4B1A-90B9-19EE30041968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nosioci!$B$56</c:f>
              <c:strCache>
                <c:ptCount val="1"/>
                <c:pt idx="0">
                  <c:v>Правосудна академија </c:v>
                </c:pt>
              </c:strCache>
            </c:strRef>
          </c:tx>
          <c:spPr>
            <a:solidFill>
              <a:srgbClr val="7030A0"/>
            </a:solidFill>
          </c:spPr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1-C050-48A9-8EB1-428E592F083B}"/>
              </c:ext>
            </c:extLst>
          </c:dPt>
          <c:dLbls>
            <c:dLbl>
              <c:idx val="0"/>
              <c:layout>
                <c:manualLayout>
                  <c:x val="2.7777777777777796E-3"/>
                  <c:y val="1.122155371468019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50-48A9-8EB1-428E592F083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nosioci!$C$56:$G$56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50-48A9-8EB1-428E592F0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61253805356066"/>
          <c:y val="2.6181581914771733E-2"/>
        </c:manualLayout>
      </c:layout>
      <c:overlay val="0"/>
      <c:txPr>
        <a:bodyPr/>
        <a:lstStyle/>
        <a:p>
          <a:pPr algn="ctr">
            <a:defRPr sz="1800"/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8333054445027345"/>
          <c:w val="0.98526360053635875"/>
          <c:h val="0.67303662632585015"/>
        </c:manualLayout>
      </c:layout>
      <c:pie3DChart>
        <c:varyColors val="1"/>
        <c:ser>
          <c:idx val="0"/>
          <c:order val="0"/>
          <c:tx>
            <c:strRef>
              <c:f>nosioci!$B$57</c:f>
              <c:strCache>
                <c:ptCount val="1"/>
                <c:pt idx="0">
                  <c:v>Регулаторно тело за електронске медије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360-4645-A925-581145CEAC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360-4645-A925-581145CEAC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360-4645-A925-581145CEAC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360-4645-A925-581145CEAC42}"/>
              </c:ext>
            </c:extLst>
          </c:dPt>
          <c:dLbls>
            <c:dLbl>
              <c:idx val="0"/>
              <c:layout>
                <c:manualLayout>
                  <c:x val="3.6644011603812685E-2"/>
                  <c:y val="-3.04613589967920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60-4645-A925-581145CEAC42}"/>
                </c:ext>
              </c:extLst>
            </c:dLbl>
            <c:dLbl>
              <c:idx val="1"/>
              <c:layout>
                <c:manualLayout>
                  <c:x val="-3.1016872890888638E-2"/>
                  <c:y val="-0.1379391464955769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60-4645-A925-581145CEAC4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60-4645-A925-581145CEAC42}"/>
                </c:ext>
              </c:extLst>
            </c:dLbl>
            <c:dLbl>
              <c:idx val="3"/>
              <c:layout>
                <c:manualLayout>
                  <c:x val="-6.8583534367690824E-2"/>
                  <c:y val="3.79448310896621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360-4645-A925-581145CEAC4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60-4645-A925-581145CEAC4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nosioci!$C$57:$G$57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0.16666666666666666</c:v>
                </c:pt>
                <c:pt idx="2">
                  <c:v>0</c:v>
                </c:pt>
                <c:pt idx="3">
                  <c:v>0.16666666666666666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360-4645-A925-581145CEAC4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232221489268996"/>
          <c:y val="3.2407267269893271E-2"/>
        </c:manualLayout>
      </c:layout>
      <c:overlay val="0"/>
      <c:txPr>
        <a:bodyPr/>
        <a:lstStyle/>
        <a:p>
          <a:pPr>
            <a:defRPr sz="1800"/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916279432061325E-2"/>
          <c:y val="0.27956014010761815"/>
          <c:w val="0.95553540610341781"/>
          <c:h val="0.65131432171761494"/>
        </c:manualLayout>
      </c:layout>
      <c:pie3DChart>
        <c:varyColors val="1"/>
        <c:ser>
          <c:idx val="0"/>
          <c:order val="0"/>
          <c:tx>
            <c:strRef>
              <c:f>nosioci!$B$58</c:f>
              <c:strCache>
                <c:ptCount val="1"/>
                <c:pt idx="0">
                  <c:v>Национална служба за запошљавање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1EC-412F-B22D-7B6ECFAC969B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1EC-412F-B22D-7B6ECFAC969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1EC-412F-B22D-7B6ECFAC969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1EC-412F-B22D-7B6ECFAC969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1EC-412F-B22D-7B6ECFAC969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nosioci!$C$58:$G$58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EC-412F-B22D-7B6ECFAC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724931998564767E-2"/>
          <c:y val="0.23849160740368269"/>
          <c:w val="0.82915642604237783"/>
          <c:h val="0.65594059035509911"/>
        </c:manualLayout>
      </c:layout>
      <c:pie3DChart>
        <c:varyColors val="1"/>
        <c:ser>
          <c:idx val="0"/>
          <c:order val="0"/>
          <c:tx>
            <c:strRef>
              <c:f>nosioci!$B$59</c:f>
              <c:strCache>
                <c:ptCount val="1"/>
                <c:pt idx="0">
                  <c:v>Привредна комора Србије </c:v>
                </c:pt>
              </c:strCache>
            </c:strRef>
          </c:tx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2-1D9C-41AC-8BDC-7B05443FF197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9C-41AC-8BDC-7B05443FF19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9C-41AC-8BDC-7B05443FF19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D9C-41AC-8BDC-7B05443FF19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nosioci!$C$59:$G$59</c:f>
              <c:numCache>
                <c:formatCode>0.00%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C-41AC-8BDC-7B05443FF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nosioci!$B$60</c:f>
              <c:strCache>
                <c:ptCount val="1"/>
                <c:pt idx="0">
                  <c:v>Регионалне привредне коморе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02-4B94-8FDF-F96DFDC3D11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202-4B94-8FDF-F96DFDC3D11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02-4B94-8FDF-F96DFDC3D11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202-4B94-8FDF-F96DFDC3D11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nosioci!$C$60:$G$60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02-4B94-8FDF-F96DFDC3D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nosioci!$B$61</c:f>
              <c:strCache>
                <c:ptCount val="1"/>
                <c:pt idx="0">
                  <c:v>Развојна агенција Србије </c:v>
                </c:pt>
              </c:strCache>
            </c:strRef>
          </c:tx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0E-43A2-8A5B-14330A1D296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E0E-43A2-8A5B-14330A1D296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E0E-43A2-8A5B-14330A1D296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E0E-43A2-8A5B-14330A1D296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nosioci!$C$61:$G$61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E0E-43A2-8A5B-14330A1D29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5926219876501947E-2"/>
          <c:y val="0.23846553675362051"/>
          <c:w val="0.80814756024699608"/>
          <c:h val="0.64785315671324029"/>
        </c:manualLayout>
      </c:layout>
      <c:pie3DChart>
        <c:varyColors val="1"/>
        <c:ser>
          <c:idx val="0"/>
          <c:order val="0"/>
          <c:tx>
            <c:strRef>
              <c:f>nosioci!$B$62</c:f>
              <c:strCache>
                <c:ptCount val="1"/>
                <c:pt idx="0">
                  <c:v>Национални просветни савет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1E1-484B-8792-B2A89F455D5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1E1-484B-8792-B2A89F455D5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11E1-484B-8792-B2A89F455D5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E1-484B-8792-B2A89F455D5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1E1-484B-8792-B2A89F455D5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1E1-484B-8792-B2A89F455D5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1E1-484B-8792-B2A89F455D5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nosioci!$C$62:$G$62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1E1-484B-8792-B2A89F455D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08642050316431E-3"/>
          <c:y val="0.25675161572545369"/>
          <c:w val="0.95416252409899005"/>
          <c:h val="0.64338479195476916"/>
        </c:manualLayout>
      </c:layout>
      <c:pie3DChart>
        <c:varyColors val="1"/>
        <c:ser>
          <c:idx val="0"/>
          <c:order val="0"/>
          <c:tx>
            <c:strRef>
              <c:f>nosioci!$B$64</c:f>
              <c:strCache>
                <c:ptCount val="1"/>
                <c:pt idx="0">
                  <c:v>Завод за унапређивање образовања и васпитања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E7E-4F05-A2FA-760DB33EA5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E7E-4F05-A2FA-760DB33EA5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E7E-4F05-A2FA-760DB33EA5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E7E-4F05-A2FA-760DB33EA539}"/>
              </c:ext>
            </c:extLst>
          </c:dPt>
          <c:dLbls>
            <c:dLbl>
              <c:idx val="0"/>
              <c:layout>
                <c:manualLayout>
                  <c:x val="1.7314054692387931E-2"/>
                  <c:y val="-2.959205496590178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7E-4F05-A2FA-760DB33EA5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7E-4F05-A2FA-760DB33EA539}"/>
                </c:ext>
              </c:extLst>
            </c:dLbl>
            <c:dLbl>
              <c:idx val="2"/>
              <c:layout>
                <c:manualLayout>
                  <c:x val="-5.6134445110823064E-2"/>
                  <c:y val="-0.3814345675196359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38.46%</a:t>
                    </a:r>
                    <a:r>
                      <a:rPr lang="en-US" baseline="0"/>
                      <a:t> 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7E-4F05-A2FA-760DB33EA5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E-4F05-A2FA-760DB33EA5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E7E-4F05-A2FA-760DB33EA539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nosioci!$C$64:$G$64</c:f>
              <c:numCache>
                <c:formatCode>0.00%</c:formatCode>
                <c:ptCount val="5"/>
                <c:pt idx="0">
                  <c:v>0.61538461538461542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0.38461538461538464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0E7E-4F05-A2FA-760DB33EA5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5756999468182"/>
          <c:y val="0.24606913261556387"/>
          <c:w val="0.81622230674466656"/>
          <c:h val="0.64410798458420959"/>
        </c:manualLayout>
      </c:layout>
      <c:pie3DChart>
        <c:varyColors val="1"/>
        <c:ser>
          <c:idx val="0"/>
          <c:order val="0"/>
          <c:tx>
            <c:strRef>
              <c:f>nosioci!$B$5</c:f>
              <c:strCache>
                <c:ptCount val="1"/>
                <c:pt idx="0">
                  <c:v>Jединице локалне самоуправе</c:v>
                </c:pt>
              </c:strCache>
            </c:strRef>
          </c:tx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7053-46CD-BE15-9EBCB6E8F9A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7053-46CD-BE15-9EBCB6E8F9A7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7053-46CD-BE15-9EBCB6E8F9A7}"/>
              </c:ext>
            </c:extLst>
          </c:dPt>
          <c:dLbls>
            <c:dLbl>
              <c:idx val="0"/>
              <c:layout>
                <c:manualLayout>
                  <c:x val="-4.7859174671228924E-2"/>
                  <c:y val="6.89652410598700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053-46CD-BE15-9EBCB6E8F9A7}"/>
                </c:ext>
              </c:extLst>
            </c:dLbl>
            <c:dLbl>
              <c:idx val="2"/>
              <c:layout>
                <c:manualLayout>
                  <c:x val="7.5768172957437915E-2"/>
                  <c:y val="-4.7164446625212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053-46CD-BE15-9EBCB6E8F9A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053-46CD-BE15-9EBCB6E8F9A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053-46CD-BE15-9EBCB6E8F9A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nosioci!$C$5:$G$5</c:f>
              <c:numCache>
                <c:formatCode>0.00%</c:formatCode>
                <c:ptCount val="5"/>
                <c:pt idx="0">
                  <c:v>0.6470588235294118</c:v>
                </c:pt>
                <c:pt idx="1">
                  <c:v>0.11764705882352941</c:v>
                </c:pt>
                <c:pt idx="2">
                  <c:v>0.23529411764705882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053-46CD-BE15-9EBCB6E8F9A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000324576173805"/>
          <c:y val="2.868433752355541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919834722837613E-2"/>
          <c:y val="0.24435404151775536"/>
          <c:w val="0.82320698052279073"/>
          <c:h val="0.6498135518060969"/>
        </c:manualLayout>
      </c:layout>
      <c:pie3DChart>
        <c:varyColors val="1"/>
        <c:ser>
          <c:idx val="0"/>
          <c:order val="0"/>
          <c:tx>
            <c:strRef>
              <c:f>nosioci!$B$65</c:f>
              <c:strCache>
                <c:ptCount val="1"/>
                <c:pt idx="0">
                  <c:v>Ј.П. „Завод за уџбенике“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345-4B5D-9990-9D3ECB2C439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4-F345-4B5D-9990-9D3ECB2C439E}"/>
              </c:ext>
            </c:extLst>
          </c:dPt>
          <c:dLbls>
            <c:dLbl>
              <c:idx val="0"/>
              <c:layout>
                <c:manualLayout>
                  <c:x val="1.3898850948065799E-2"/>
                  <c:y val="-1.889475361873586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345-4B5D-9990-9D3ECB2C439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45-4B5D-9990-9D3ECB2C439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45-4B5D-9990-9D3ECB2C439E}"/>
                </c:ext>
              </c:extLst>
            </c:dLbl>
            <c:dLbl>
              <c:idx val="3"/>
              <c:layout>
                <c:manualLayout>
                  <c:x val="-2.2769382166526627E-2"/>
                  <c:y val="-5.076626036747322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345-4B5D-9990-9D3ECB2C439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45-4B5D-9990-9D3ECB2C439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nosioci!$C$65:$G$65</c:f>
              <c:numCache>
                <c:formatCode>0.00%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345-4B5D-9990-9D3ECB2C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8247638927402098E-2"/>
          <c:y val="0.29004626529838573"/>
          <c:w val="0.94355604728601483"/>
          <c:h val="0.62921107575777568"/>
        </c:manualLayout>
      </c:layout>
      <c:pie3DChart>
        <c:varyColors val="1"/>
        <c:ser>
          <c:idx val="0"/>
          <c:order val="0"/>
          <c:tx>
            <c:strRef>
              <c:f>nosioci!$B$66</c:f>
              <c:strCache>
                <c:ptCount val="1"/>
                <c:pt idx="0">
                  <c:v>Завод за вредновање квалитета образовања и васпитања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65C-42EA-9F25-42698875A99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565C-42EA-9F25-42698875A99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565C-42EA-9F25-42698875A99A}"/>
              </c:ext>
            </c:extLst>
          </c:dPt>
          <c:dLbls>
            <c:dLbl>
              <c:idx val="0"/>
              <c:layout>
                <c:manualLayout>
                  <c:x val="-2.9367303933942261E-4"/>
                  <c:y val="2.46932374450329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65C-42EA-9F25-42698875A99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65C-42EA-9F25-42698875A99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65C-42EA-9F25-42698875A99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65C-42EA-9F25-42698875A99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65C-42EA-9F25-42698875A99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nosioci!$C$66:$G$66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65C-42EA-9F25-42698875A99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119386614355924"/>
          <c:y val="0.26371253711756987"/>
          <c:w val="0.80951811775073179"/>
          <c:h val="0.63997681459173217"/>
        </c:manualLayout>
      </c:layout>
      <c:pie3DChart>
        <c:varyColors val="1"/>
        <c:ser>
          <c:idx val="0"/>
          <c:order val="0"/>
          <c:tx>
            <c:strRef>
              <c:f>nosioci!$B$68</c:f>
              <c:strCache>
                <c:ptCount val="1"/>
                <c:pt idx="0">
                  <c:v>Управни инспекторат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AC2-4CE6-BA36-2336D74848C1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C2-4CE6-BA36-2336D74848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nosioci!$C$68:$G$68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C2-4CE6-BA36-2336D7484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961789660013426E-2"/>
          <c:y val="0.24916212396527357"/>
          <c:w val="0.80465643233444739"/>
          <c:h val="0.64608153001853785"/>
        </c:manualLayout>
      </c:layout>
      <c:pie3DChart>
        <c:varyColors val="1"/>
        <c:ser>
          <c:idx val="0"/>
          <c:order val="0"/>
          <c:tx>
            <c:strRef>
              <c:f>nosioci!$B$69</c:f>
              <c:strCache>
                <c:ptCount val="1"/>
                <c:pt idx="0">
                  <c:v>Радио-телевизија Србије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C9C-43B6-932A-5BC249560E9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C9C-43B6-932A-5BC249560E9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C9C-43B6-932A-5BC249560E9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C9C-43B6-932A-5BC249560E9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C9C-43B6-932A-5BC249560E92}"/>
              </c:ext>
            </c:extLst>
          </c:dPt>
          <c:dLbls>
            <c:dLbl>
              <c:idx val="0"/>
              <c:layout>
                <c:manualLayout>
                  <c:x val="2.6961485929366685E-2"/>
                  <c:y val="-2.28291393645724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9C-43B6-932A-5BC249560E9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9C-43B6-932A-5BC249560E92}"/>
                </c:ext>
              </c:extLst>
            </c:dLbl>
            <c:dLbl>
              <c:idx val="2"/>
              <c:layout>
                <c:manualLayout>
                  <c:x val="-0.25878811911101041"/>
                  <c:y val="2.88757961198906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C9C-43B6-932A-5BC249560E92}"/>
                </c:ext>
              </c:extLst>
            </c:dLbl>
            <c:dLbl>
              <c:idx val="3"/>
              <c:layout>
                <c:manualLayout>
                  <c:x val="4.1965451992919487E-3"/>
                  <c:y val="0.726359047776370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C9C-43B6-932A-5BC249560E9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C9C-43B6-932A-5BC249560E92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nosioci!$C$69:$G$69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9C-43B6-932A-5BC249560E9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z-Cyrl-AZ" sz="1400"/>
              <a:t>Покрајински секретаријат за образовање, прописе, управу и националне мањине – националне заједнице</a:t>
            </a:r>
          </a:p>
        </c:rich>
      </c:tx>
      <c:layout>
        <c:manualLayout>
          <c:xMode val="edge"/>
          <c:yMode val="edge"/>
          <c:x val="0.1431281277744971"/>
          <c:y val="0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436845840388092E-2"/>
          <c:y val="0.30054842613361848"/>
          <c:w val="0.90415274909655641"/>
          <c:h val="0.63583088603913951"/>
        </c:manualLayout>
      </c:layout>
      <c:pie3DChart>
        <c:varyColors val="1"/>
        <c:ser>
          <c:idx val="0"/>
          <c:order val="0"/>
          <c:tx>
            <c:strRef>
              <c:f>nosioci!$B$70</c:f>
              <c:strCache>
                <c:ptCount val="1"/>
                <c:pt idx="0">
                  <c:v>Покрајински секретаријат за образовање, прописе, управу и националне мањине – националне заједнице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50C-4051-840E-F03FAE45478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50C-4051-840E-F03FAE45478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50C-4051-840E-F03FAE45478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C50C-4051-840E-F03FAE454786}"/>
              </c:ext>
            </c:extLst>
          </c:dPt>
          <c:dLbls>
            <c:dLbl>
              <c:idx val="0"/>
              <c:layout>
                <c:manualLayout>
                  <c:x val="3.0002614243361952E-2"/>
                  <c:y val="-0.1287053855848742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0C-4051-840E-F03FAE454786}"/>
                </c:ext>
              </c:extLst>
            </c:dLbl>
            <c:dLbl>
              <c:idx val="1"/>
              <c:layout>
                <c:manualLayout>
                  <c:x val="1.7478789157674802E-2"/>
                  <c:y val="-0.39199329650906545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33.33%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0C-4051-840E-F03FAE4547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50C-4051-840E-F03FAE4547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0C-4051-840E-F03FAE4547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0C-4051-840E-F03FAE454786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nosioci!$C$70:$G$70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</c:v>
                </c:pt>
                <c:pt idx="2">
                  <c:v>0</c:v>
                </c:pt>
                <c:pt idx="3">
                  <c:v>0.33333333333333331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0C-4051-840E-F03FAE45478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44393186954384"/>
          <c:y val="4.629582866166335E-3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4326441886089534E-2"/>
          <c:y val="0.30309794850557065"/>
          <c:w val="0.98567355811391044"/>
          <c:h val="0.62922783795300241"/>
        </c:manualLayout>
      </c:layout>
      <c:pie3DChart>
        <c:varyColors val="1"/>
        <c:ser>
          <c:idx val="0"/>
          <c:order val="0"/>
          <c:tx>
            <c:strRef>
              <c:f>nosioci!$B$71</c:f>
              <c:strCache>
                <c:ptCount val="1"/>
                <c:pt idx="0">
                  <c:v>Покрајински секретаријат за културу, јавно информисање и односе с верским заједницама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BBE-4386-86CC-97114AAA24FB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BBE-4386-86CC-97114AAA24F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nosioci!$C$71:$G$71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BE-4386-86CC-97114AAA24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567450985182102E-2"/>
          <c:y val="0.29136167748431824"/>
          <c:w val="0.90766883299305379"/>
          <c:h val="0.6188011906162374"/>
        </c:manualLayout>
      </c:layout>
      <c:pie3DChart>
        <c:varyColors val="1"/>
        <c:ser>
          <c:idx val="1"/>
          <c:order val="1"/>
          <c:tx>
            <c:strRef>
              <c:f>nosioci!$B$72</c:f>
              <c:strCache>
                <c:ptCount val="1"/>
                <c:pt idx="0">
                  <c:v>Покрајински секретаријат за привреду и туризам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801-495C-B359-8B51D5BB616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3801-495C-B359-8B51D5BB616A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801-495C-B359-8B51D5BB61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nosioci!$C$72:$G$72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01-495C-B359-8B51D5BB616A}"/>
            </c:ext>
          </c:extLst>
        </c:ser>
        <c:ser>
          <c:idx val="0"/>
          <c:order val="0"/>
          <c:tx>
            <c:strRef>
              <c:f>nosioci!$B$71</c:f>
              <c:strCache>
                <c:ptCount val="1"/>
                <c:pt idx="0">
                  <c:v>Покрајински секретаријат за културу, јавно информисање и односе с верским заједницама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6-3801-495C-B359-8B51D5BB616A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801-495C-B359-8B51D5BB616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nosioci!$C$71:$G$71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801-495C-B359-8B51D5BB6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072108592237222E-2"/>
          <c:y val="0.28654115863575641"/>
          <c:w val="0.90643032499629972"/>
          <c:h val="0.61882022854393637"/>
        </c:manualLayout>
      </c:layout>
      <c:pie3DChart>
        <c:varyColors val="1"/>
        <c:ser>
          <c:idx val="0"/>
          <c:order val="0"/>
          <c:tx>
            <c:strRef>
              <c:f>nosioci!$B$73</c:f>
              <c:strCache>
                <c:ptCount val="1"/>
                <c:pt idx="0">
                  <c:v>Покрајински секретаријат за финансије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C50-4235-B2C2-EBD16816E572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50-4235-B2C2-EBD16816E57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nosioci!$C$73:$G$73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50-4235-B2C2-EBD16816E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2906156911520506E-2"/>
          <c:y val="0.28666533592588805"/>
          <c:w val="0.924160736192848"/>
          <c:h val="0.64361038777761137"/>
        </c:manualLayout>
      </c:layout>
      <c:pie3DChart>
        <c:varyColors val="1"/>
        <c:ser>
          <c:idx val="0"/>
          <c:order val="0"/>
          <c:tx>
            <c:strRef>
              <c:f>nosioci!$B$74</c:f>
              <c:strCache>
                <c:ptCount val="1"/>
                <c:pt idx="0">
                  <c:v>Покрајински заштитник грађана - омбудсман</c:v>
                </c:pt>
              </c:strCache>
            </c:strRef>
          </c:tx>
          <c:explosion val="2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106-42AC-80F1-2C9482A99F7D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106-42AC-80F1-2C9482A99F7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nosioci!$C$74:$G$74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06-42AC-80F1-2C9482A99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397621738249639E-2"/>
          <c:y val="0.28257856744412935"/>
          <c:w val="0.80680577284964283"/>
          <c:h val="0.64027451461591212"/>
        </c:manualLayout>
      </c:layout>
      <c:pie3DChart>
        <c:varyColors val="1"/>
        <c:ser>
          <c:idx val="0"/>
          <c:order val="0"/>
          <c:tx>
            <c:strRef>
              <c:f>nosioci!$B$75</c:f>
              <c:strCache>
                <c:ptCount val="1"/>
                <c:pt idx="0">
                  <c:v>Педагошки завод Војводине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5FC-4AE5-A71C-24C46BC75F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5FC-4AE5-A71C-24C46BC75F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5FC-4AE5-A71C-24C46BC75F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C5FC-4AE5-A71C-24C46BC75F70}"/>
              </c:ext>
            </c:extLst>
          </c:dPt>
          <c:dLbls>
            <c:dLbl>
              <c:idx val="0"/>
              <c:layout>
                <c:manualLayout>
                  <c:x val="8.9347219953130243E-3"/>
                  <c:y val="2.623030539869298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FC-4AE5-A71C-24C46BC75F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5FC-4AE5-A71C-24C46BC75F70}"/>
                </c:ext>
              </c:extLst>
            </c:dLbl>
            <c:dLbl>
              <c:idx val="2"/>
              <c:layout>
                <c:manualLayout>
                  <c:x val="-0.42589751776021412"/>
                  <c:y val="-0.3234568938743446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50.00%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432466879121675"/>
                      <c:h val="8.91185121581380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C5FC-4AE5-A71C-24C46BC75F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5FC-4AE5-A71C-24C46BC75F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5FC-4AE5-A71C-24C46BC75F7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nosioci!$C$75:$G$75</c:f>
              <c:numCache>
                <c:formatCode>0.00%</c:formatCode>
                <c:ptCount val="5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5FC-4AE5-A71C-24C46BC75F7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5343777269934689"/>
          <c:y val="2.321085762405578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244023803507529E-2"/>
          <c:y val="0.29566439603267292"/>
          <c:w val="0.91151561683186633"/>
          <c:h val="0.60608889464774318"/>
        </c:manualLayout>
      </c:layout>
      <c:pie3DChart>
        <c:varyColors val="1"/>
        <c:ser>
          <c:idx val="0"/>
          <c:order val="0"/>
          <c:tx>
            <c:strRef>
              <c:f>nosioci!$B$6</c:f>
              <c:strCache>
                <c:ptCount val="1"/>
                <c:pt idx="0">
                  <c:v>Савети за међунационалне односе</c:v>
                </c:pt>
              </c:strCache>
            </c:strRef>
          </c:tx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1-89BA-419F-886D-9E7A96AB6E87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89BA-419F-886D-9E7A96AB6E87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89BA-419F-886D-9E7A96AB6E87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89BA-419F-886D-9E7A96AB6E87}"/>
              </c:ext>
            </c:extLst>
          </c:dPt>
          <c:dLbls>
            <c:dLbl>
              <c:idx val="0"/>
              <c:layout>
                <c:manualLayout>
                  <c:x val="-1.0790248214073168E-3"/>
                  <c:y val="-0.1114401417575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9BA-419F-886D-9E7A96AB6E87}"/>
                </c:ext>
              </c:extLst>
            </c:dLbl>
            <c:dLbl>
              <c:idx val="1"/>
              <c:layout>
                <c:manualLayout>
                  <c:x val="-4.4441095580755752E-3"/>
                  <c:y val="-5.46713333163017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9BA-419F-886D-9E7A96AB6E8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BA-419F-886D-9E7A96AB6E8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BA-419F-886D-9E7A96AB6E87}"/>
                </c:ext>
              </c:extLst>
            </c:dLbl>
            <c:dLbl>
              <c:idx val="4"/>
              <c:layout>
                <c:manualLayout>
                  <c:x val="-0.21255944994542217"/>
                  <c:y val="3.92782379251969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20.00%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9BA-419F-886D-9E7A96AB6E87}"/>
                </c:ext>
              </c:extLst>
            </c:dLbl>
            <c:spPr>
              <a:noFill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noFill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nosioci!$C$6:$G$6</c:f>
              <c:numCache>
                <c:formatCode>0.00%</c:formatCode>
                <c:ptCount val="5"/>
                <c:pt idx="0">
                  <c:v>0.6</c:v>
                </c:pt>
                <c:pt idx="1">
                  <c:v>0.2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9BA-419F-886D-9E7A96AB6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629033021848071"/>
          <c:y val="0.24004399850368849"/>
          <c:w val="0.81493214372094247"/>
          <c:h val="0.63271489941010961"/>
        </c:manualLayout>
      </c:layout>
      <c:pie3DChart>
        <c:varyColors val="1"/>
        <c:ser>
          <c:idx val="0"/>
          <c:order val="0"/>
          <c:tx>
            <c:strRef>
              <c:f>nosioci!$B$76</c:f>
              <c:strCache>
                <c:ptCount val="1"/>
                <c:pt idx="0">
                  <c:v>Радио-телевизија Војводине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6AD-4763-AB92-B2FFFE97535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6AD-4763-AB92-B2FFFE97535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C6AD-4763-AB92-B2FFFE975356}"/>
              </c:ext>
            </c:extLst>
          </c:dPt>
          <c:dPt>
            <c:idx val="4"/>
            <c:bubble3D val="0"/>
            <c:explosion val="1"/>
            <c:extLst>
              <c:ext xmlns:c16="http://schemas.microsoft.com/office/drawing/2014/chart" uri="{C3380CC4-5D6E-409C-BE32-E72D297353CC}">
                <c16:uniqueId val="{00000007-C6AD-4763-AB92-B2FFFE975356}"/>
              </c:ext>
            </c:extLst>
          </c:dPt>
          <c:dLbls>
            <c:dLbl>
              <c:idx val="0"/>
              <c:layout>
                <c:manualLayout>
                  <c:x val="-7.981031516019952E-3"/>
                  <c:y val="1.81229595108827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6AD-4763-AB92-B2FFFE97535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AD-4763-AB92-B2FFFE97535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6AD-4763-AB92-B2FFFE97535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AD-4763-AB92-B2FFFE97535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AD-4763-AB92-B2FFFE97535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nosioci!$C$76:$G$76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6AD-4763-AB92-B2FFFE975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nosioci!$B$77</c:f>
              <c:strCache>
                <c:ptCount val="1"/>
                <c:pt idx="0">
                  <c:v>Савет за штампу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4E22-4780-B3CE-AE0CD662A7A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4E22-4780-B3CE-AE0CD662A7AD}"/>
              </c:ext>
            </c:extLst>
          </c:dPt>
          <c:dLbls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E22-4780-B3CE-AE0CD662A7A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nosioci!$C$77:$G$77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22-4780-B3CE-AE0CD662A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z-Cyrl-AZ" sz="1600"/>
              <a:t>Савет за унапређење положаја Рома и спровођење Декаде укључивања Рома</a:t>
            </a:r>
          </a:p>
        </c:rich>
      </c:tx>
      <c:layout>
        <c:manualLayout>
          <c:xMode val="edge"/>
          <c:yMode val="edge"/>
          <c:x val="0.15761679190717146"/>
          <c:y val="4.8170251114932703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2733543247511676E-2"/>
          <c:y val="0.3005277487196954"/>
          <c:w val="0.88048094689305567"/>
          <c:h val="0.62475762821781688"/>
        </c:manualLayout>
      </c:layout>
      <c:pie3DChart>
        <c:varyColors val="1"/>
        <c:ser>
          <c:idx val="0"/>
          <c:order val="0"/>
          <c:tx>
            <c:strRef>
              <c:f>nosioci!$B$79</c:f>
              <c:strCache>
                <c:ptCount val="1"/>
                <c:pt idx="0">
                  <c:v>Савет за унапређење положаја Рома и спровођење Декаде укључивања Рома</c:v>
                </c:pt>
              </c:strCache>
            </c:strRef>
          </c:tx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DE2E-4D47-96BB-B7DFD4E34D7B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DE2E-4D47-96BB-B7DFD4E34D7B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5-DE2E-4D47-96BB-B7DFD4E34D7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2E-4D47-96BB-B7DFD4E34D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2E-4D47-96BB-B7DFD4E34D7B}"/>
                </c:ext>
              </c:extLst>
            </c:dLbl>
            <c:dLbl>
              <c:idx val="2"/>
              <c:layout>
                <c:manualLayout>
                  <c:x val="1.5817940981676298E-2"/>
                  <c:y val="0.7051664213156109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E2E-4D47-96BB-B7DFD4E34D7B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2E-4D47-96BB-B7DFD4E34D7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2E-4D47-96BB-B7DFD4E34D7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nosioci!$C$79:$G$79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E2E-4D47-96BB-B7DFD4E34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545689169288048E-2"/>
          <c:y val="0.30291264451280009"/>
          <c:w val="0.84545811292103579"/>
          <c:h val="0.64469700676507191"/>
        </c:manualLayout>
      </c:layout>
      <c:pie3DChart>
        <c:varyColors val="1"/>
        <c:ser>
          <c:idx val="0"/>
          <c:order val="0"/>
          <c:tx>
            <c:strRef>
              <c:f>nosioci!$B$2</c:f>
              <c:strCache>
                <c:ptCount val="1"/>
                <c:pt idx="0">
                  <c:v>Народна скупштина</c:v>
                </c:pt>
              </c:strCache>
            </c:strRef>
          </c:tx>
          <c:dLbls>
            <c:dLbl>
              <c:idx val="0"/>
              <c:layout>
                <c:manualLayout>
                  <c:x val="2.7728395067585523E-3"/>
                  <c:y val="-3.8357705286840133E-3"/>
                </c:manualLayout>
              </c:layout>
              <c:numFmt formatCode="0.00%" sourceLinked="0"/>
              <c:spPr/>
              <c:txPr>
                <a:bodyPr lIns="38100" tIns="19050" rIns="38100" bIns="19050">
                  <a:no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439280158289454"/>
                      <c:h val="9.500801039073750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F410-423F-9A74-39FEE4A129F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410-423F-9A74-39FEE4A129FC}"/>
                </c:ext>
              </c:extLst>
            </c:dLbl>
            <c:dLbl>
              <c:idx val="2"/>
              <c:layout>
                <c:manualLayout>
                  <c:x val="-5.9718933903217374E-3"/>
                  <c:y val="-1.08853934680974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10-423F-9A74-39FEE4A129F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410-423F-9A74-39FEE4A129FC}"/>
                </c:ext>
              </c:extLst>
            </c:dLbl>
            <c:dLbl>
              <c:idx val="4"/>
              <c:layout>
                <c:manualLayout>
                  <c:x val="3.7202144512147609E-2"/>
                  <c:y val="-4.0861764420360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10-423F-9A74-39FEE4A129F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Ref>
              <c:f>nosioci!$C$2:$G$2</c:f>
              <c:numCache>
                <c:formatCode>0%</c:formatCode>
                <c:ptCount val="5"/>
                <c:pt idx="0">
                  <c:v>0.75</c:v>
                </c:pt>
                <c:pt idx="1">
                  <c:v>0</c:v>
                </c:pt>
                <c:pt idx="2" formatCode="0.00%">
                  <c:v>0.125</c:v>
                </c:pt>
                <c:pt idx="3">
                  <c:v>0</c:v>
                </c:pt>
                <c:pt idx="4" formatCode="0.00%">
                  <c:v>0.125</c:v>
                </c:pt>
              </c:numCache>
            </c:numRef>
          </c:cat>
          <c:val>
            <c:numRef>
              <c:f>nosioci!$C$2:$G$2</c:f>
              <c:numCache>
                <c:formatCode>0%</c:formatCode>
                <c:ptCount val="5"/>
                <c:pt idx="0">
                  <c:v>0.75</c:v>
                </c:pt>
                <c:pt idx="1">
                  <c:v>0</c:v>
                </c:pt>
                <c:pt idx="2" formatCode="0.00%">
                  <c:v>0.125</c:v>
                </c:pt>
                <c:pt idx="3">
                  <c:v>0</c:v>
                </c:pt>
                <c:pt idx="4" formatCode="0.00%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410-423F-9A74-39FEE4A1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Latn-RS"/>
              <a:t>M</a:t>
            </a:r>
            <a:r>
              <a:rPr lang="sr-Cyrl-RS"/>
              <a:t>едији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575203599179895E-2"/>
          <c:y val="0.27114709699992007"/>
          <c:w val="0.81484965097066231"/>
          <c:h val="0.64410785281461591"/>
        </c:manualLayout>
      </c:layout>
      <c:pie3DChart>
        <c:varyColors val="0"/>
        <c:ser>
          <c:idx val="0"/>
          <c:order val="0"/>
          <c:tx>
            <c:strRef>
              <c:f>nosioci!$B$12</c:f>
              <c:strCache>
                <c:ptCount val="1"/>
                <c:pt idx="0">
                  <c:v>медији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7208-4716-B21D-1F34984183E6}"/>
              </c:ext>
            </c:extLst>
          </c:dPt>
          <c:dLbls>
            <c:dLbl>
              <c:idx val="4"/>
              <c:layout>
                <c:manualLayout>
                  <c:x val="4.5148283229252467E-3"/>
                  <c:y val="0.716683850484420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208-4716-B21D-1F34984183E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nosioci!$C$12:$G$12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08-4716-B21D-1F34984183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0"/>
          <c:order val="0"/>
          <c:tx>
            <c:strRef>
              <c:f>nosioci!$B$13</c:f>
              <c:strCache>
                <c:ptCount val="1"/>
                <c:pt idx="0">
                  <c:v>Народна библиотека Србије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B7D4-4964-A741-363D0AC8AFE9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3-B7D4-4964-A741-363D0AC8AFE9}"/>
              </c:ext>
            </c:extLst>
          </c:dPt>
          <c:dLbls>
            <c:dLbl>
              <c:idx val="4"/>
              <c:layout>
                <c:manualLayout>
                  <c:x val="7.2906824146981653E-3"/>
                  <c:y val="0.7214078089694355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D4-4964-A741-363D0AC8AF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nosioci!$C$13:$G$13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7D4-4964-A741-363D0AC8A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898172020532831E-2"/>
          <c:y val="0.24272076236975981"/>
          <c:w val="0.81010336097368363"/>
          <c:h val="0.65398094217368097"/>
        </c:manualLayout>
      </c:layout>
      <c:pie3DChart>
        <c:varyColors val="1"/>
        <c:ser>
          <c:idx val="0"/>
          <c:order val="0"/>
          <c:tx>
            <c:strRef>
              <c:f>nosioci!$B$29</c:f>
              <c:strCache>
                <c:ptCount val="1"/>
                <c:pt idx="0">
                  <c:v>НС албанске НМ</c:v>
                </c:pt>
              </c:strCache>
            </c:strRef>
          </c:tx>
          <c:dPt>
            <c:idx val="4"/>
            <c:bubble3D val="0"/>
            <c:explosion val="1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1-7CD7-40A5-A703-45A3873F041D}"/>
              </c:ext>
            </c:extLst>
          </c:dPt>
          <c:dLbls>
            <c:dLbl>
              <c:idx val="4"/>
              <c:layout>
                <c:manualLayout>
                  <c:x val="-1.0427602799650043E-3"/>
                  <c:y val="2.5955088947214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CD7-40A5-A703-45A3873F041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nosioci!$C$29:$G$29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D7-40A5-A703-45A3873F0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Times New Roman" panose="02020603050405020304" pitchFamily="18" charset="0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6463352662002377E-2"/>
          <c:y val="0.23766043877747425"/>
          <c:w val="0.8118862240129221"/>
          <c:h val="0.70040683937104908"/>
        </c:manualLayout>
      </c:layout>
      <c:pie3DChart>
        <c:varyColors val="1"/>
        <c:ser>
          <c:idx val="0"/>
          <c:order val="0"/>
          <c:tx>
            <c:strRef>
              <c:f>nosioci!$B$33</c:f>
              <c:strCache>
                <c:ptCount val="1"/>
                <c:pt idx="0">
                  <c:v>НС буњевачке НМ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BD8D-422C-97C2-B847727CF1E2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BD8D-422C-97C2-B847727CF1E2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BD8D-422C-97C2-B847727CF1E2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8-BD8D-422C-97C2-B847727CF1E2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BD8D-422C-97C2-B847727CF1E2}"/>
              </c:ext>
            </c:extLst>
          </c:dPt>
          <c:dLbls>
            <c:dLbl>
              <c:idx val="0"/>
              <c:layout>
                <c:manualLayout>
                  <c:x val="-3.7956486189752732E-2"/>
                  <c:y val="-6.8141849494951598E-2"/>
                </c:manualLayout>
              </c:layout>
              <c:tx>
                <c:rich>
                  <a:bodyPr/>
                  <a:lstStyle/>
                  <a:p>
                    <a:fld id="{874F1AA2-F907-47AB-99A3-7FF6978B4B58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BD8D-422C-97C2-B847727CF1E2}"/>
                </c:ext>
              </c:extLst>
            </c:dLbl>
            <c:dLbl>
              <c:idx val="1"/>
              <c:layout>
                <c:manualLayout>
                  <c:x val="0.15736699221610165"/>
                  <c:y val="1.3498311349144114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23.08%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D8D-422C-97C2-B847727CF1E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8D-422C-97C2-B847727CF1E2}"/>
                </c:ext>
              </c:extLst>
            </c:dLbl>
            <c:dLbl>
              <c:idx val="3"/>
              <c:layout>
                <c:manualLayout>
                  <c:x val="-1.8966264831161844E-2"/>
                  <c:y val="-6.110694813373605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D8D-422C-97C2-B847727CF1E2}"/>
                </c:ext>
              </c:extLst>
            </c:dLbl>
            <c:dLbl>
              <c:idx val="4"/>
              <c:layout>
                <c:manualLayout>
                  <c:x val="0.10263233190271817"/>
                  <c:y val="-7.942908801352978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D8D-422C-97C2-B847727CF1E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nosioci!$C$33:$G$33</c:f>
              <c:numCache>
                <c:formatCode>0.00%</c:formatCode>
                <c:ptCount val="5"/>
                <c:pt idx="0">
                  <c:v>0.38461538461538464</c:v>
                </c:pt>
                <c:pt idx="1">
                  <c:v>0.23076923076923078</c:v>
                </c:pt>
                <c:pt idx="2">
                  <c:v>0</c:v>
                </c:pt>
                <c:pt idx="3">
                  <c:v>7.6923076923076927E-2</c:v>
                </c:pt>
                <c:pt idx="4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D8D-422C-97C2-B847727CF1E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343916842468431"/>
          <c:y val="0.2500572367841733"/>
          <c:w val="0.77859135987841632"/>
          <c:h val="0.64744303742714093"/>
        </c:manualLayout>
      </c:layout>
      <c:pie3DChart>
        <c:varyColors val="1"/>
        <c:ser>
          <c:idx val="0"/>
          <c:order val="0"/>
          <c:tx>
            <c:strRef>
              <c:f>nosioci!$B$30</c:f>
              <c:strCache>
                <c:ptCount val="1"/>
                <c:pt idx="0">
                  <c:v>НС ашкалијске НМ</c:v>
                </c:pt>
              </c:strCache>
            </c:strRef>
          </c:tx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1CD-4ED5-B3EF-49471856081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1CD-4ED5-B3EF-49471856081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51CD-4ED5-B3EF-49471856081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1CD-4ED5-B3EF-494718560817}"/>
                </c:ext>
              </c:extLst>
            </c:dLbl>
            <c:dLbl>
              <c:idx val="1"/>
              <c:layout>
                <c:manualLayout>
                  <c:x val="2.9926215322971426E-3"/>
                  <c:y val="0.6863445855238053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1CD-4ED5-B3EF-49471856081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1CD-4ED5-B3EF-49471856081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1CD-4ED5-B3EF-494718560817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1CD-4ED5-B3EF-494718560817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nosioci!$C$30:$G$30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1CD-4ED5-B3EF-494718560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858774265570515E-2"/>
          <c:y val="0.22237407389044692"/>
          <c:w val="0.81428245146885903"/>
          <c:h val="0.6509554080630362"/>
        </c:manualLayout>
      </c:layout>
      <c:pie3DChart>
        <c:varyColors val="1"/>
        <c:ser>
          <c:idx val="7"/>
          <c:order val="0"/>
          <c:tx>
            <c:strRef>
              <c:f>nosioci!$B$31</c:f>
              <c:strCache>
                <c:ptCount val="1"/>
                <c:pt idx="0">
                  <c:v>НС бошњачке НМ</c:v>
                </c:pt>
              </c:strCache>
            </c:strRef>
          </c:tx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1-65E6-4C7F-B992-5355C672298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5E6-4C7F-B992-5355C67229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6-4C7F-B992-5355C6722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E6-4C7F-B992-5355C6722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E6-4C7F-B992-5355C6722983}"/>
                </c:ext>
              </c:extLst>
            </c:dLbl>
            <c:dLbl>
              <c:idx val="4"/>
              <c:layout>
                <c:manualLayout>
                  <c:x val="1.5552449195193841E-2"/>
                  <c:y val="4.6935609432052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5E6-4C7F-B992-5355C672298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nosioci!$C$31:$G$31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5E6-4C7F-B992-5355C6722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nosioci!$B$7</c:f>
              <c:strCache>
                <c:ptCount val="1"/>
                <c:pt idx="0">
                  <c:v>Министарство правде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E71-42A0-9138-90A55DD5DCE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E71-42A0-9138-90A55DD5DCE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0E71-42A0-9138-90A55DD5DCE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0E71-42A0-9138-90A55DD5DCE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0E71-42A0-9138-90A55DD5DCE4}"/>
              </c:ext>
            </c:extLst>
          </c:dPt>
          <c:dLbls>
            <c:dLbl>
              <c:idx val="0"/>
              <c:layout>
                <c:manualLayout>
                  <c:x val="0"/>
                  <c:y val="-2.83421304281037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71-42A0-9138-90A55DD5DCE4}"/>
                </c:ext>
              </c:extLst>
            </c:dLbl>
            <c:dLbl>
              <c:idx val="1"/>
              <c:layout>
                <c:manualLayout>
                  <c:x val="-2.344904238448297E-2"/>
                  <c:y val="-4.62731518422141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71-42A0-9138-90A55DD5DCE4}"/>
                </c:ext>
              </c:extLst>
            </c:dLbl>
            <c:dLbl>
              <c:idx val="2"/>
              <c:layout>
                <c:manualLayout>
                  <c:x val="2.4999781277340333E-2"/>
                  <c:y val="-1.417106521405189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12.50.%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71-42A0-9138-90A55DD5DCE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E71-42A0-9138-90A55DD5DCE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E71-42A0-9138-90A55DD5DCE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nosioci!$C$7:$G$7</c:f>
              <c:numCache>
                <c:formatCode>0.00%</c:formatCode>
                <c:ptCount val="5"/>
                <c:pt idx="0">
                  <c:v>0.625</c:v>
                </c:pt>
                <c:pt idx="1">
                  <c:v>0.25</c:v>
                </c:pt>
                <c:pt idx="2">
                  <c:v>0.125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E71-42A0-9138-90A55DD5DC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255708379800164"/>
          <c:y val="0.23318169353006116"/>
          <c:w val="0.81205321437824562"/>
          <c:h val="0.6656793799965024"/>
        </c:manualLayout>
      </c:layout>
      <c:pie3DChart>
        <c:varyColors val="1"/>
        <c:ser>
          <c:idx val="1"/>
          <c:order val="0"/>
          <c:tx>
            <c:strRef>
              <c:f>nosioci!$B$32</c:f>
              <c:strCache>
                <c:ptCount val="1"/>
                <c:pt idx="0">
                  <c:v>НС бугарске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97C-4747-97C9-B97D047F21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97C-4747-97C9-B97D047F21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697C-4747-97C9-B97D047F217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697C-4747-97C9-B97D047F217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7C-4747-97C9-B97D047F217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7C-4747-97C9-B97D047F217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7C-4747-97C9-B97D047F217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7C-4747-97C9-B97D047F2170}"/>
                </c:ext>
              </c:extLst>
            </c:dLbl>
            <c:dLbl>
              <c:idx val="4"/>
              <c:layout>
                <c:manualLayout>
                  <c:x val="1.9572720076348866E-3"/>
                  <c:y val="1.151849366727864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97C-4747-97C9-B97D047F217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nosioci!$C$32:$G$32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97C-4747-97C9-B97D047F21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614942528735635E-2"/>
          <c:y val="0.23593043054955731"/>
          <c:w val="0.81178160919540232"/>
          <c:h val="0.65112565530546573"/>
        </c:manualLayout>
      </c:layout>
      <c:pie3DChart>
        <c:varyColors val="1"/>
        <c:ser>
          <c:idx val="0"/>
          <c:order val="0"/>
          <c:tx>
            <c:strRef>
              <c:f>nosioci!$B$34</c:f>
              <c:strCache>
                <c:ptCount val="1"/>
                <c:pt idx="0">
                  <c:v>НС влашке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67E-466D-B381-264F36EC07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67E-466D-B381-264F36EC07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67E-466D-B381-264F36EC07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67E-466D-B381-264F36EC07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967E-466D-B381-264F36EC078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7E-466D-B381-264F36EC07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67E-466D-B381-264F36EC078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67E-466D-B381-264F36EC078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67E-466D-B381-264F36EC0780}"/>
                </c:ext>
              </c:extLst>
            </c:dLbl>
            <c:dLbl>
              <c:idx val="4"/>
              <c:layout>
                <c:manualLayout>
                  <c:x val="5.5660289911221867E-3"/>
                  <c:y val="4.444520664448666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67E-466D-B381-264F36EC078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nosioci!$C$34:$G$34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7E-466D-B381-264F36EC0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157384732962771E-2"/>
          <c:y val="0.20236474934342968"/>
          <c:w val="0.87664349822841692"/>
          <c:h val="0.69127315765148845"/>
        </c:manualLayout>
      </c:layout>
      <c:pie3DChart>
        <c:varyColors val="1"/>
        <c:ser>
          <c:idx val="0"/>
          <c:order val="0"/>
          <c:tx>
            <c:strRef>
              <c:f>nosioci!$B$35</c:f>
              <c:strCache>
                <c:ptCount val="1"/>
                <c:pt idx="0">
                  <c:v>НС грчке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342-40C9-AD91-F16EF0890FD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342-40C9-AD91-F16EF0890FD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342-40C9-AD91-F16EF0890FD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342-40C9-AD91-F16EF0890FD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342-40C9-AD91-F16EF0890FD3}"/>
              </c:ext>
            </c:extLst>
          </c:dPt>
          <c:dLbls>
            <c:dLbl>
              <c:idx val="0"/>
              <c:layout>
                <c:manualLayout>
                  <c:x val="-3.5493854839434888E-2"/>
                  <c:y val="-6.552973122254865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42-40C9-AD91-F16EF0890FD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42-40C9-AD91-F16EF0890FD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42-40C9-AD91-F16EF0890FD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42-40C9-AD91-F16EF0890FD3}"/>
                </c:ext>
              </c:extLst>
            </c:dLbl>
            <c:dLbl>
              <c:idx val="4"/>
              <c:layout>
                <c:manualLayout>
                  <c:x val="-1.6005858767641587E-2"/>
                  <c:y val="8.6882632066374507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342-40C9-AD91-F16EF0890FD3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nosioci!$C$35:$G$35</c:f>
              <c:numCache>
                <c:formatCode>0.00%</c:formatCode>
                <c:ptCount val="5"/>
                <c:pt idx="0">
                  <c:v>0.30769230769230771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342-40C9-AD91-F16EF0890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0000631733154037"/>
          <c:y val="2.64662180607972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290163726915611E-2"/>
          <c:y val="0.23911359703689503"/>
          <c:w val="0.80938473652852538"/>
          <c:h val="0.65840483032792407"/>
        </c:manualLayout>
      </c:layout>
      <c:pie3DChart>
        <c:varyColors val="1"/>
        <c:ser>
          <c:idx val="0"/>
          <c:order val="0"/>
          <c:tx>
            <c:strRef>
              <c:f>nosioci!$B$36</c:f>
              <c:strCache>
                <c:ptCount val="1"/>
                <c:pt idx="0">
                  <c:v>НС египатске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CBC-443C-B254-7D7E9C27326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CBC-443C-B254-7D7E9C27326E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CBC-443C-B254-7D7E9C27326E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CBC-443C-B254-7D7E9C27326E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CBC-443C-B254-7D7E9C27326E}"/>
              </c:ext>
            </c:extLst>
          </c:dPt>
          <c:dLbls>
            <c:dLbl>
              <c:idx val="0"/>
              <c:layout>
                <c:manualLayout>
                  <c:x val="-1.6887699970494153E-2"/>
                  <c:y val="-3.916353228269236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CBC-443C-B254-7D7E9C27326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CBC-443C-B254-7D7E9C27326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CBC-443C-B254-7D7E9C27326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CBC-443C-B254-7D7E9C27326E}"/>
                </c:ext>
              </c:extLst>
            </c:dLbl>
            <c:dLbl>
              <c:idx val="4"/>
              <c:layout>
                <c:manualLayout>
                  <c:x val="-0.14426328419817594"/>
                  <c:y val="-6.200689642080273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CBC-443C-B254-7D7E9C27326E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nosioci!$C$36:$G$36</c:f>
              <c:numCache>
                <c:formatCode>0.00%</c:formatCode>
                <c:ptCount val="5"/>
                <c:pt idx="0">
                  <c:v>0.11538461538461539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CBC-443C-B254-7D7E9C273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784132319209833E-2"/>
          <c:y val="0.22519075324923529"/>
          <c:w val="0.80414158619505716"/>
          <c:h val="0.67868071630703319"/>
        </c:manualLayout>
      </c:layout>
      <c:pie3DChart>
        <c:varyColors val="1"/>
        <c:ser>
          <c:idx val="0"/>
          <c:order val="0"/>
          <c:tx>
            <c:strRef>
              <c:f>nosioci!$B$37</c:f>
              <c:strCache>
                <c:ptCount val="1"/>
                <c:pt idx="0">
                  <c:v>НС мађарске НМ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306F-4788-8F16-8F73D5A6B03C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306F-4788-8F16-8F73D5A6B03C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306F-4788-8F16-8F73D5A6B03C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306F-4788-8F16-8F73D5A6B03C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9-306F-4788-8F16-8F73D5A6B03C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51951874-03B8-46A4-ACB1-53E50E5B61FE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06F-4788-8F16-8F73D5A6B03C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3.85%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06F-4788-8F16-8F73D5A6B0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6F-4788-8F16-8F73D5A6B03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6F-4788-8F16-8F73D5A6B03C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baseline="0"/>
                      <a:t>   </a:t>
                    </a:r>
                    <a:fld id="{9E75B3EA-ED3E-433E-986E-CCEE0A5344CD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06F-4788-8F16-8F73D5A6B0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nosioci!$C$37:$G$37</c:f>
              <c:numCache>
                <c:formatCode>0.00%</c:formatCode>
                <c:ptCount val="5"/>
                <c:pt idx="0">
                  <c:v>0.38461538461538464</c:v>
                </c:pt>
                <c:pt idx="1">
                  <c:v>3.8461538461538464E-2</c:v>
                </c:pt>
                <c:pt idx="2">
                  <c:v>0</c:v>
                </c:pt>
                <c:pt idx="3">
                  <c:v>0</c:v>
                </c:pt>
                <c:pt idx="4">
                  <c:v>0.57692307692307687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06F-4788-8F16-8F73D5A6B03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nosioci!$B$38</c:f>
              <c:strCache>
                <c:ptCount val="1"/>
                <c:pt idx="0">
                  <c:v>НС македонске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3C5-4FCD-9E92-AEE07201D2D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3C5-4FCD-9E92-AEE07201D2D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3C5-4FCD-9E92-AEE07201D2D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3C5-4FCD-9E92-AEE07201D2D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73C5-4FCD-9E92-AEE07201D2D4}"/>
              </c:ext>
            </c:extLst>
          </c:dPt>
          <c:dLbls>
            <c:dLbl>
              <c:idx val="0"/>
              <c:layout>
                <c:manualLayout>
                  <c:x val="4.6868700290303648E-2"/>
                  <c:y val="-6.571062101400220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3C5-4FCD-9E92-AEE07201D2D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C5-4FCD-9E92-AEE07201D2D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C5-4FCD-9E92-AEE07201D2D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C5-4FCD-9E92-AEE07201D2D4}"/>
                </c:ext>
              </c:extLst>
            </c:dLbl>
            <c:dLbl>
              <c:idx val="4"/>
              <c:layout>
                <c:manualLayout>
                  <c:x val="-8.1945592436776835E-2"/>
                  <c:y val="-1.328713435707414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3C5-4FCD-9E92-AEE07201D2D4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nosioci!$C$38:$G$38</c:f>
              <c:numCache>
                <c:formatCode>0.00%</c:formatCode>
                <c:ptCount val="5"/>
                <c:pt idx="0">
                  <c:v>0.11538461538461539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3C5-4FCD-9E92-AEE07201D2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1756272401433691"/>
          <c:y val="0.21673311915552751"/>
          <c:w val="0.78079846470804037"/>
          <c:h val="0.70086716058691279"/>
        </c:manualLayout>
      </c:layout>
      <c:pie3DChart>
        <c:varyColors val="1"/>
        <c:ser>
          <c:idx val="0"/>
          <c:order val="0"/>
          <c:tx>
            <c:strRef>
              <c:f>nosioci!$B$39</c:f>
              <c:strCache>
                <c:ptCount val="1"/>
                <c:pt idx="0">
                  <c:v>НС немачке НМ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7486-4DCE-820A-648365C171E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7486-4DCE-820A-648365C171E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7486-4DCE-820A-648365C171E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7486-4DCE-820A-648365C171E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7486-4DCE-820A-648365C171ED}"/>
              </c:ext>
            </c:extLst>
          </c:dPt>
          <c:dLbls>
            <c:dLbl>
              <c:idx val="0"/>
              <c:layout>
                <c:manualLayout>
                  <c:x val="-6.3780995117545786E-2"/>
                  <c:y val="-0.34693423867166057"/>
                </c:manualLayout>
              </c:layout>
              <c:tx>
                <c:rich>
                  <a:bodyPr/>
                  <a:lstStyle/>
                  <a:p>
                    <a:fld id="{F5ECB2F9-5594-4116-90A1-82E2E0486BFA}" type="VALUE">
                      <a:rPr lang="en-US"/>
                      <a:pPr/>
                      <a:t>[VALUE]</a:t>
                    </a:fld>
                    <a:r>
                      <a:rPr lang="en-US" baseline="0"/>
                      <a:t> 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486-4DCE-820A-648365C171E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86-4DCE-820A-648365C171ED}"/>
                </c:ext>
              </c:extLst>
            </c:dLbl>
            <c:dLbl>
              <c:idx val="2"/>
              <c:layout>
                <c:manualLayout>
                  <c:x val="6.2026246719160079E-2"/>
                  <c:y val="6.84593813430369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3.85%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486-4DCE-820A-648365C171ED}"/>
                </c:ext>
              </c:extLst>
            </c:dLbl>
            <c:dLbl>
              <c:idx val="3"/>
              <c:layout>
                <c:manualLayout>
                  <c:x val="-4.0864730618350137E-2"/>
                  <c:y val="-5.18834807171678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7.69%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486-4DCE-820A-648365C171ED}"/>
                </c:ext>
              </c:extLst>
            </c:dLbl>
            <c:dLbl>
              <c:idx val="4"/>
              <c:layout>
                <c:manualLayout>
                  <c:x val="2.8428188411932381E-2"/>
                  <c:y val="-6.0734364883581797E-2"/>
                </c:manualLayout>
              </c:layout>
              <c:tx>
                <c:rich>
                  <a:bodyPr/>
                  <a:lstStyle/>
                  <a:p>
                    <a:fld id="{0C41F440-953A-4321-9657-21BEFE09A27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486-4DCE-820A-648365C171E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nosioci!$C$39:$G$39</c:f>
              <c:numCache>
                <c:formatCode>0.00%</c:formatCode>
                <c:ptCount val="5"/>
                <c:pt idx="0">
                  <c:v>0.57692307692307687</c:v>
                </c:pt>
                <c:pt idx="1">
                  <c:v>3.8461538461538464E-2</c:v>
                </c:pt>
                <c:pt idx="2">
                  <c:v>0</c:v>
                </c:pt>
                <c:pt idx="3">
                  <c:v>7.6923076923076927E-2</c:v>
                </c:pt>
                <c:pt idx="4">
                  <c:v>0.30769230769230771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486-4DCE-820A-648365C171E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2868094713967205"/>
          <c:y val="1.157556152866683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8475996951994"/>
          <c:y val="0.2362842508257082"/>
          <c:w val="0.76317218412214605"/>
          <c:h val="0.64309080253276929"/>
        </c:manualLayout>
      </c:layout>
      <c:pie3DChart>
        <c:varyColors val="1"/>
        <c:ser>
          <c:idx val="0"/>
          <c:order val="0"/>
          <c:tx>
            <c:strRef>
              <c:f>nosioci!$B$40</c:f>
              <c:strCache>
                <c:ptCount val="1"/>
                <c:pt idx="0">
                  <c:v>НС ромске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67C-4050-A074-E93A9E4AEEA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67C-4050-A074-E93A9E4AEEA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67C-4050-A074-E93A9E4AEEA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67C-4050-A074-E93A9E4AEEA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67C-4050-A074-E93A9E4AEEA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67C-4050-A074-E93A9E4AEEA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67C-4050-A074-E93A9E4AEEA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67C-4050-A074-E93A9E4AEE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67C-4050-A074-E93A9E4AEEA4}"/>
                </c:ext>
              </c:extLst>
            </c:dLbl>
            <c:dLbl>
              <c:idx val="4"/>
              <c:layout>
                <c:manualLayout>
                  <c:x val="-5.595848883884781E-3"/>
                  <c:y val="3.202617688498828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67C-4050-A074-E93A9E4AEEA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nosioci!$C$40:$G$40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67C-4050-A074-E93A9E4AE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7173253240445207E-2"/>
          <c:y val="0.23925301049921982"/>
          <c:w val="0.81164538018060917"/>
          <c:h val="0.64723175504801478"/>
        </c:manualLayout>
      </c:layout>
      <c:pie3DChart>
        <c:varyColors val="1"/>
        <c:ser>
          <c:idx val="0"/>
          <c:order val="0"/>
          <c:tx>
            <c:strRef>
              <c:f>nosioci!$B$41</c:f>
              <c:strCache>
                <c:ptCount val="1"/>
                <c:pt idx="0">
                  <c:v>НС румунске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867-492D-9A20-987D90AFE18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867-492D-9A20-987D90AFE18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867-492D-9A20-987D90AFE18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867-492D-9A20-987D90AFE18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F867-492D-9A20-987D90AFE18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867-492D-9A20-987D90AFE18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867-492D-9A20-987D90AFE1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867-492D-9A20-987D90AFE18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867-492D-9A20-987D90AFE18D}"/>
                </c:ext>
              </c:extLst>
            </c:dLbl>
            <c:dLbl>
              <c:idx val="4"/>
              <c:layout>
                <c:manualLayout>
                  <c:x val="3.0613159451172014E-2"/>
                  <c:y val="4.72969424947386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867-492D-9A20-987D90AFE18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nosioci!$C$41:$G$41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867-492D-9A20-987D90AFE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3286526510395874E-2"/>
          <c:y val="0.22418427208016536"/>
          <c:w val="0.87563268257411409"/>
          <c:h val="0.7099052835786831"/>
        </c:manualLayout>
      </c:layout>
      <c:pie3DChart>
        <c:varyColors val="1"/>
        <c:ser>
          <c:idx val="0"/>
          <c:order val="0"/>
          <c:tx>
            <c:strRef>
              <c:f>nosioci!$B$42</c:f>
              <c:strCache>
                <c:ptCount val="1"/>
                <c:pt idx="0">
                  <c:v>НС русинске НМ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01C-413C-B9D0-9793CB28064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01C-413C-B9D0-9793CB28064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01C-413C-B9D0-9793CB28064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01C-413C-B9D0-9793CB28064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01C-413C-B9D0-9793CB280643}"/>
              </c:ext>
            </c:extLst>
          </c:dPt>
          <c:dLbls>
            <c:dLbl>
              <c:idx val="0"/>
              <c:layout>
                <c:manualLayout>
                  <c:x val="2.5053995680345574E-2"/>
                  <c:y val="-3.50204559361077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  <a:fld id="{D59CA556-2C7D-4CB2-8024-9ACCB55F9EEF}" type="VALUE">
                      <a:rPr lang="en-US"/>
                      <a:pPr/>
                      <a:t>[VALUE]</a:t>
                    </a:fld>
                    <a:r>
                      <a:rPr lang="en-US"/>
                      <a:t>,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01C-413C-B9D0-9793CB28064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C-413C-B9D0-9793CB280643}"/>
                </c:ext>
              </c:extLst>
            </c:dLbl>
            <c:dLbl>
              <c:idx val="2"/>
              <c:layout>
                <c:manualLayout>
                  <c:x val="-8.650646530954689E-4"/>
                  <c:y val="3.497968884421821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 </a:t>
                    </a:r>
                    <a:fld id="{0402C76F-CD6D-4F05-B878-03B46507D4CF}" type="VALUE">
                      <a:rPr lang="en-US"/>
                      <a:pPr/>
                      <a:t>[VALUE]</a:t>
                    </a:fld>
                    <a:r>
                      <a:rPr lang="en-US"/>
                      <a:t>,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01C-413C-B9D0-9793CB28064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1C-413C-B9D0-9793CB280643}"/>
                </c:ext>
              </c:extLst>
            </c:dLbl>
            <c:dLbl>
              <c:idx val="4"/>
              <c:layout>
                <c:manualLayout>
                  <c:x val="-3.3941372879146059E-2"/>
                  <c:y val="-7.6368574134766193E-2"/>
                </c:manualLayout>
              </c:layout>
              <c:tx>
                <c:rich>
                  <a:bodyPr/>
                  <a:lstStyle/>
                  <a:p>
                    <a:fld id="{441D612A-EDC0-4CA5-9CEA-9E4B0A75D6BB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A01C-413C-B9D0-9793CB2806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nosioci!$C$42:$G$42</c:f>
              <c:numCache>
                <c:formatCode>0.00%</c:formatCode>
                <c:ptCount val="5"/>
                <c:pt idx="0">
                  <c:v>0.19230769230769232</c:v>
                </c:pt>
                <c:pt idx="1">
                  <c:v>0</c:v>
                </c:pt>
                <c:pt idx="2">
                  <c:v>7.6923076923076927E-2</c:v>
                </c:pt>
                <c:pt idx="3">
                  <c:v>0</c:v>
                </c:pt>
                <c:pt idx="4">
                  <c:v>0.73076923076923073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01C-413C-B9D0-9793CB2806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2272178022539434E-2"/>
          <c:y val="0.34801193455358381"/>
          <c:w val="0.934091627113392"/>
          <c:h val="0.5911350860200677"/>
        </c:manualLayout>
      </c:layout>
      <c:pie3DChart>
        <c:varyColors val="1"/>
        <c:ser>
          <c:idx val="0"/>
          <c:order val="0"/>
          <c:tx>
            <c:strRef>
              <c:f>nosioci!$B$8</c:f>
              <c:strCache>
                <c:ptCount val="1"/>
                <c:pt idx="0">
                  <c:v>Министарство просвете, науке и технолошког развоја 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ED7-4B03-B9EC-F73DCFCD457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ED7-4B03-B9EC-F73DCFCD457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ED7-4B03-B9EC-F73DCFCD457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ED7-4B03-B9EC-F73DCFCD4570}"/>
              </c:ext>
            </c:extLst>
          </c:dPt>
          <c:dLbls>
            <c:dLbl>
              <c:idx val="0"/>
              <c:layout>
                <c:manualLayout>
                  <c:x val="5.544066755098627E-2"/>
                  <c:y val="-6.547738108148272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D7-4B03-B9EC-F73DCFCD4570}"/>
                </c:ext>
              </c:extLst>
            </c:dLbl>
            <c:dLbl>
              <c:idx val="1"/>
              <c:layout>
                <c:manualLayout>
                  <c:x val="-4.4460875118627334E-2"/>
                  <c:y val="1.775533893233402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ED7-4B03-B9EC-F73DCFCD4570}"/>
                </c:ext>
              </c:extLst>
            </c:dLbl>
            <c:dLbl>
              <c:idx val="3"/>
              <c:layout>
                <c:manualLayout>
                  <c:x val="2.4539980876513979E-2"/>
                  <c:y val="-1.281785575142686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ED7-4B03-B9EC-F73DCFCD457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ED7-4B03-B9EC-F73DCFCD4570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nosioci!$C$8:$G$8</c:f>
              <c:numCache>
                <c:formatCode>0.00%</c:formatCode>
                <c:ptCount val="5"/>
                <c:pt idx="0">
                  <c:v>0.80952380952380953</c:v>
                </c:pt>
                <c:pt idx="1">
                  <c:v>9.5238095238095233E-2</c:v>
                </c:pt>
                <c:pt idx="2">
                  <c:v>4.7619047619047616E-2</c:v>
                </c:pt>
                <c:pt idx="3">
                  <c:v>4.7619047619047616E-2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ED7-4B03-B9EC-F73DCFCD457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802811504714058E-2"/>
          <c:y val="0.23720683692355818"/>
          <c:w val="0.94213718463329121"/>
          <c:h val="0.67072244117488611"/>
        </c:manualLayout>
      </c:layout>
      <c:pie3DChart>
        <c:varyColors val="1"/>
        <c:ser>
          <c:idx val="0"/>
          <c:order val="0"/>
          <c:tx>
            <c:strRef>
              <c:f>nosioci!$B$43</c:f>
              <c:strCache>
                <c:ptCount val="1"/>
                <c:pt idx="0">
                  <c:v>НС словачке НМ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4832-4A45-BB10-B7C9CD9DE52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4832-4A45-BB10-B7C9CD9DE52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4832-4A45-BB10-B7C9CD9DE52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4832-4A45-BB10-B7C9CD9DE52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4832-4A45-BB10-B7C9CD9DE52B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baseline="0"/>
                      <a:t> </a:t>
                    </a:r>
                    <a:fld id="{E68F2831-D73E-492B-A0F1-FAEE65A90D76}" type="VALUE">
                      <a:rPr lang="en-US" baseline="0"/>
                      <a:pPr/>
                      <a:t>[VALUE]</a:t>
                    </a:fld>
                    <a:r>
                      <a:rPr lang="en-US" baseline="0"/>
                      <a:t>, </a:t>
                    </a:r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832-4A45-BB10-B7C9CD9DE52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32-4A45-BB10-B7C9CD9DE52B}"/>
                </c:ext>
              </c:extLst>
            </c:dLbl>
            <c:dLbl>
              <c:idx val="2"/>
              <c:layout>
                <c:manualLayout>
                  <c:x val="1.242941540973528E-2"/>
                  <c:y val="-0.14661238288675618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3.85%</a:t>
                    </a:r>
                    <a:endParaRPr lang="en-US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832-4A45-BB10-B7C9CD9DE52B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baseline="0"/>
                      <a:t>3.85% </a:t>
                    </a:r>
                    <a:endParaRPr lang="en-US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832-4A45-BB10-B7C9CD9DE52B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D29D30F7-9E34-46B1-B183-772EBBCDB76E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832-4A45-BB10-B7C9CD9DE5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nosioci!$C$43:$G$43</c:f>
              <c:numCache>
                <c:formatCode>0.00%</c:formatCode>
                <c:ptCount val="5"/>
                <c:pt idx="0">
                  <c:v>0.23076923076923078</c:v>
                </c:pt>
                <c:pt idx="1">
                  <c:v>3.8461538461538464E-2</c:v>
                </c:pt>
                <c:pt idx="2">
                  <c:v>0</c:v>
                </c:pt>
                <c:pt idx="3">
                  <c:v>3.8461538461538464E-2</c:v>
                </c:pt>
                <c:pt idx="4">
                  <c:v>0.69230769230769229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32-4A45-BB10-B7C9CD9DE52B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590334824204516E-2"/>
          <c:y val="0.21984170589002708"/>
          <c:w val="0.80896440645181911"/>
          <c:h val="0.68292991297573524"/>
        </c:manualLayout>
      </c:layout>
      <c:pie3DChart>
        <c:varyColors val="1"/>
        <c:ser>
          <c:idx val="0"/>
          <c:order val="0"/>
          <c:tx>
            <c:strRef>
              <c:f>nosioci!$B$44</c:f>
              <c:strCache>
                <c:ptCount val="1"/>
                <c:pt idx="0">
                  <c:v>НС словеначке НМ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3FC5-4E37-9E18-1B5C838D6A2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3FC5-4E37-9E18-1B5C838D6A23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3FC5-4E37-9E18-1B5C838D6A23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3FC5-4E37-9E18-1B5C838D6A23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3FC5-4E37-9E18-1B5C838D6A23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AD4B3676-E258-40E0-8B15-CAF0A061C987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FC5-4E37-9E18-1B5C838D6A2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FC5-4E37-9E18-1B5C838D6A2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ysClr val="windowText" lastClr="000000"/>
                        </a:solidFill>
                      </a:rPr>
                      <a:t>7.69%</a:t>
                    </a:r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C5-4E37-9E18-1B5C838D6A2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FC5-4E37-9E18-1B5C838D6A2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8A6407A-1B28-47D9-9AB3-5BC346515B7A}" type="VALUE">
                      <a:rPr lang="en-US">
                        <a:solidFill>
                          <a:sysClr val="windowText" lastClr="00000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3FC5-4E37-9E18-1B5C838D6A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nosioci!$C$44:$G$44</c:f>
              <c:numCache>
                <c:formatCode>0.00%</c:formatCode>
                <c:ptCount val="5"/>
                <c:pt idx="0">
                  <c:v>0.38461538461538464</c:v>
                </c:pt>
                <c:pt idx="1">
                  <c:v>0</c:v>
                </c:pt>
                <c:pt idx="2">
                  <c:v>7.6923076923076927E-2</c:v>
                </c:pt>
                <c:pt idx="3">
                  <c:v>0</c:v>
                </c:pt>
                <c:pt idx="4">
                  <c:v>0.53846153846153844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FC5-4E37-9E18-1B5C838D6A23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4109195402298854E-2"/>
          <c:y val="0.22758801924073196"/>
          <c:w val="0.81178160919540232"/>
          <c:h val="0.66189464346005111"/>
        </c:manualLayout>
      </c:layout>
      <c:pie3DChart>
        <c:varyColors val="1"/>
        <c:ser>
          <c:idx val="0"/>
          <c:order val="0"/>
          <c:tx>
            <c:strRef>
              <c:f>nosioci!$B$45</c:f>
              <c:strCache>
                <c:ptCount val="1"/>
                <c:pt idx="0">
                  <c:v>НС украјинске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EAE-4A55-A3C3-50586A12530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EAE-4A55-A3C3-50586A12530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EAE-4A55-A3C3-50586A12530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EAE-4A55-A3C3-50586A12530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EEAE-4A55-A3C3-50586A125308}"/>
              </c:ext>
            </c:extLst>
          </c:dPt>
          <c:dLbls>
            <c:dLbl>
              <c:idx val="0"/>
              <c:layout>
                <c:manualLayout>
                  <c:x val="7.5480919331999668E-3"/>
                  <c:y val="-4.44405179758789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EAE-4A55-A3C3-50586A12530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EAE-4A55-A3C3-50586A12530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EAE-4A55-A3C3-50586A12530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EAE-4A55-A3C3-50586A125308}"/>
                </c:ext>
              </c:extLst>
            </c:dLbl>
            <c:dLbl>
              <c:idx val="4"/>
              <c:layout>
                <c:manualLayout>
                  <c:x val="-1.385895725147019E-2"/>
                  <c:y val="6.11578794468159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EAE-4A55-A3C3-50586A12530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nosioci!$C$45:$G$45</c:f>
              <c:numCache>
                <c:formatCode>0.00%</c:formatCode>
                <c:ptCount val="5"/>
                <c:pt idx="0">
                  <c:v>0.26923076923076922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0.73076923076923073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EAE-4A55-A3C3-50586A1253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nosioci!$B$46</c:f>
              <c:strCache>
                <c:ptCount val="1"/>
                <c:pt idx="0">
                  <c:v>НС хрватске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A7F-4CC8-8EB5-EC391FAFC7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A7F-4CC8-8EB5-EC391FAFC7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A7F-4CC8-8EB5-EC391FAFC7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A7F-4CC8-8EB5-EC391FAFC73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AA7F-4CC8-8EB5-EC391FAFC73A}"/>
              </c:ext>
            </c:extLst>
          </c:dPt>
          <c:dLbls>
            <c:dLbl>
              <c:idx val="0"/>
              <c:layout>
                <c:manualLayout>
                  <c:x val="9.2734350364804763E-2"/>
                  <c:y val="-8.0552090376287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A7F-4CC8-8EB5-EC391FAFC7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A7F-4CC8-8EB5-EC391FAFC7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A7F-4CC8-8EB5-EC391FAFC7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A7F-4CC8-8EB5-EC391FAFC73A}"/>
                </c:ext>
              </c:extLst>
            </c:dLbl>
            <c:dLbl>
              <c:idx val="4"/>
              <c:layout>
                <c:manualLayout>
                  <c:x val="-6.5426085621217728E-3"/>
                  <c:y val="-3.709524959768992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A7F-4CC8-8EB5-EC391FAFC73A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nosioci!$C$46:$G$46</c:f>
              <c:numCache>
                <c:formatCode>0.00%</c:formatCode>
                <c:ptCount val="5"/>
                <c:pt idx="0">
                  <c:v>0.80769230769230771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0.19230769230769232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7F-4CC8-8EB5-EC391FAFC7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56954126596974"/>
          <c:y val="0.24363730542018275"/>
          <c:w val="0.78639574624047226"/>
          <c:h val="0.66213536469494105"/>
        </c:manualLayout>
      </c:layout>
      <c:pie3DChart>
        <c:varyColors val="1"/>
        <c:ser>
          <c:idx val="0"/>
          <c:order val="0"/>
          <c:tx>
            <c:strRef>
              <c:f>nosioci!$B$47</c:f>
              <c:strCache>
                <c:ptCount val="1"/>
                <c:pt idx="0">
                  <c:v>НС црногорске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753-4E63-8FDC-294E1FB94F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753-4E63-8FDC-294E1FB94F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3753-4E63-8FDC-294E1FB94FF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3753-4E63-8FDC-294E1FB94FF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3753-4E63-8FDC-294E1FB94FF1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53-4E63-8FDC-294E1FB94F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53-4E63-8FDC-294E1FB94F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53-4E63-8FDC-294E1FB94F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53-4E63-8FDC-294E1FB94FF1}"/>
                </c:ext>
              </c:extLst>
            </c:dLbl>
            <c:dLbl>
              <c:idx val="4"/>
              <c:layout>
                <c:manualLayout>
                  <c:x val="3.3562992125984251E-3"/>
                  <c:y val="-2.62941090696996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753-4E63-8FDC-294E1FB94FF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nosioci!$C$47:$G$47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753-4E63-8FDC-294E1FB94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2132246006111737E-2"/>
          <c:y val="0.2364446228267261"/>
          <c:w val="0.82758843555588935"/>
          <c:h val="0.66958062076098446"/>
        </c:manualLayout>
      </c:layout>
      <c:pie3DChart>
        <c:varyColors val="1"/>
        <c:ser>
          <c:idx val="0"/>
          <c:order val="0"/>
          <c:tx>
            <c:strRef>
              <c:f>nosioci!$B$50</c:f>
              <c:strCache>
                <c:ptCount val="1"/>
                <c:pt idx="0">
                  <c:v>НС чешке НМ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60E-45E0-BA95-46ED7C8525C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60E-45E0-BA95-46ED7C8525C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60E-45E0-BA95-46ED7C8525C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60E-45E0-BA95-46ED7C8525C6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60E-45E0-BA95-46ED7C8525C6}"/>
              </c:ext>
            </c:extLst>
          </c:dPt>
          <c:dLbls>
            <c:dLbl>
              <c:idx val="0"/>
              <c:layout>
                <c:manualLayout>
                  <c:x val="5.8908045977011492E-2"/>
                  <c:y val="3.4802784222737776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19.23%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091954022988506"/>
                      <c:h val="7.881688802820760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0E-45E0-BA95-46ED7C8525C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60E-45E0-BA95-46ED7C8525C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60E-45E0-BA95-46ED7C8525C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60E-45E0-BA95-46ED7C8525C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D032056-DFF2-453E-BC99-037260EB6E57}" type="VALUE">
                      <a:rPr lang="en-US" baseline="0"/>
                      <a:pPr/>
                      <a:t>[VALUE]</a:t>
                    </a:fld>
                    <a:endParaRPr lang="en-US"/>
                  </a:p>
                </c:rich>
              </c:tx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C60E-45E0-BA95-46ED7C8525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nosioci!$C$50:$G$50</c:f>
              <c:numCache>
                <c:formatCode>0.00%</c:formatCode>
                <c:ptCount val="5"/>
                <c:pt idx="0">
                  <c:v>0.19230769230769232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0.80769230769230771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60E-45E0-BA95-46ED7C8525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67846594983419E-2"/>
          <c:y val="0.22043096016955901"/>
          <c:w val="0.8919275008811598"/>
          <c:h val="0.70006533971364715"/>
        </c:manualLayout>
      </c:layout>
      <c:pie3DChart>
        <c:varyColors val="1"/>
        <c:ser>
          <c:idx val="0"/>
          <c:order val="0"/>
          <c:tx>
            <c:strRef>
              <c:f>nosioci!$B$51</c:f>
              <c:strCache>
                <c:ptCount val="1"/>
                <c:pt idx="0">
                  <c:v>Савез јеврејских општина Србије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F9A5-425F-B19E-9BA7A533252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F9A5-425F-B19E-9BA7A533252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F9A5-425F-B19E-9BA7A533252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F9A5-425F-B19E-9BA7A533252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F9A5-425F-B19E-9BA7A5332521}"/>
              </c:ext>
            </c:extLst>
          </c:dPt>
          <c:dLbls>
            <c:dLbl>
              <c:idx val="0"/>
              <c:layout>
                <c:manualLayout>
                  <c:x val="7.9223955012161663E-3"/>
                  <c:y val="-6.179899387576552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9A5-425F-B19E-9BA7A533252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9A5-425F-B19E-9BA7A533252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9A5-425F-B19E-9BA7A533252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9A5-425F-B19E-9BA7A5332521}"/>
                </c:ext>
              </c:extLst>
            </c:dLbl>
            <c:dLbl>
              <c:idx val="4"/>
              <c:layout>
                <c:manualLayout>
                  <c:x val="-1.2520878262442229E-2"/>
                  <c:y val="-1.420348498104403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9A5-425F-B19E-9BA7A533252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nosioci!$C$51:$G$51</c:f>
              <c:numCache>
                <c:formatCode>0.00%</c:formatCode>
                <c:ptCount val="5"/>
                <c:pt idx="0">
                  <c:v>0.42307692307692307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0.57692307692307687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9A5-425F-B19E-9BA7A5332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9359739185938732"/>
          <c:y val="7.2343777440110934E-3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939653141014687"/>
          <c:y val="0.2919590796558349"/>
          <c:w val="0.80153808051196596"/>
          <c:h val="0.62777376620038428"/>
        </c:manualLayout>
      </c:layout>
      <c:pie3DChart>
        <c:varyColors val="1"/>
        <c:ser>
          <c:idx val="2"/>
          <c:order val="2"/>
          <c:tx>
            <c:strRef>
              <c:f>nosioci!$B$14</c:f>
              <c:strCache>
                <c:ptCount val="1"/>
                <c:pt idx="0">
                  <c:v>Министарство унутрашњих послова </c:v>
                </c:pt>
              </c:strCache>
            </c:strRef>
          </c:tx>
          <c:dPt>
            <c:idx val="0"/>
            <c:bubble3D val="0"/>
            <c:explosion val="1"/>
            <c:extLst>
              <c:ext xmlns:c16="http://schemas.microsoft.com/office/drawing/2014/chart" uri="{C3380CC4-5D6E-409C-BE32-E72D297353CC}">
                <c16:uniqueId val="{00000001-7A79-467D-A6DC-A9993E7F195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A79-467D-A6DC-A9993E7F195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A79-467D-A6DC-A9993E7F195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A79-467D-A6DC-A9993E7F195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7A79-467D-A6DC-A9993E7F1958}"/>
              </c:ext>
            </c:extLst>
          </c:dPt>
          <c:dLbls>
            <c:dLbl>
              <c:idx val="0"/>
              <c:layout>
                <c:manualLayout>
                  <c:x val="0.14162010993088578"/>
                  <c:y val="-0.1254628768871363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A79-467D-A6DC-A9993E7F195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A79-467D-A6DC-A9993E7F1958}"/>
                </c:ext>
              </c:extLst>
            </c:dLbl>
            <c:dLbl>
              <c:idx val="3"/>
              <c:layout>
                <c:manualLayout>
                  <c:x val="2.7043133177672211E-2"/>
                  <c:y val="1.10236173868340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A79-467D-A6DC-A9993E7F19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A79-467D-A6DC-A9993E7F1958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nosioci!$C$14:$G$14</c:f>
              <c:numCache>
                <c:formatCode>0.00%</c:formatCode>
                <c:ptCount val="5"/>
                <c:pt idx="0">
                  <c:v>0.8666666666666667</c:v>
                </c:pt>
                <c:pt idx="1">
                  <c:v>0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79-467D-A6DC-A9993E7F1958}"/>
            </c:ext>
          </c:extLst>
        </c:ser>
        <c:ser>
          <c:idx val="3"/>
          <c:order val="3"/>
          <c:tx>
            <c:strRef>
              <c:f>nosioci!$B$14</c:f>
              <c:strCache>
                <c:ptCount val="1"/>
                <c:pt idx="0">
                  <c:v>Министарство унутрашњих послова 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C-7A79-467D-A6DC-A9993E7F195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E-7A79-467D-A6DC-A9993E7F195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0-7A79-467D-A6DC-A9993E7F195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2-7A79-467D-A6DC-A9993E7F1958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4-7A79-467D-A6DC-A9993E7F195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nosioci!$C$14:$G$14</c:f>
              <c:numCache>
                <c:formatCode>0.00%</c:formatCode>
                <c:ptCount val="5"/>
                <c:pt idx="0">
                  <c:v>0.8666666666666667</c:v>
                </c:pt>
                <c:pt idx="1">
                  <c:v>0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7A79-467D-A6DC-A9993E7F1958}"/>
            </c:ext>
          </c:extLst>
        </c:ser>
        <c:ser>
          <c:idx val="1"/>
          <c:order val="1"/>
          <c:tx>
            <c:strRef>
              <c:f>nosioci!$B$14</c:f>
              <c:strCache>
                <c:ptCount val="1"/>
                <c:pt idx="0">
                  <c:v>Министарство унутрашњих послова 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17-7A79-467D-A6DC-A9993E7F195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19-7A79-467D-A6DC-A9993E7F195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1B-7A79-467D-A6DC-A9993E7F195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D-7A79-467D-A6DC-A9993E7F1958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1F-7A79-467D-A6DC-A9993E7F1958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nosioci!$C$14:$G$14</c:f>
              <c:numCache>
                <c:formatCode>0.00%</c:formatCode>
                <c:ptCount val="5"/>
                <c:pt idx="0">
                  <c:v>0.8666666666666667</c:v>
                </c:pt>
                <c:pt idx="1">
                  <c:v>0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7A79-467D-A6DC-A9993E7F1958}"/>
            </c:ext>
          </c:extLst>
        </c:ser>
        <c:ser>
          <c:idx val="0"/>
          <c:order val="0"/>
          <c:tx>
            <c:strRef>
              <c:f>nosioci!$B$14</c:f>
              <c:strCache>
                <c:ptCount val="1"/>
                <c:pt idx="0">
                  <c:v>Министарство унутрашњих послова 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22-7A79-467D-A6DC-A9993E7F1958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24-7A79-467D-A6DC-A9993E7F1958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26-7A79-467D-A6DC-A9993E7F1958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28-7A79-467D-A6DC-A9993E7F1958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2A-7A79-467D-A6DC-A9993E7F195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7A79-467D-A6DC-A9993E7F195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7A79-467D-A6DC-A9993E7F195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nosioci!$C$14:$G$14</c:f>
              <c:numCache>
                <c:formatCode>0.00%</c:formatCode>
                <c:ptCount val="5"/>
                <c:pt idx="0">
                  <c:v>0.8666666666666667</c:v>
                </c:pt>
                <c:pt idx="1">
                  <c:v>0</c:v>
                </c:pt>
                <c:pt idx="2">
                  <c:v>6.6666666666666666E-2</c:v>
                </c:pt>
                <c:pt idx="3">
                  <c:v>6.6666666666666666E-2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B-7A79-467D-A6DC-A9993E7F19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nosioci!$B$15</c:f>
              <c:strCache>
                <c:ptCount val="1"/>
                <c:pt idx="0">
                  <c:v>Министарство финансија</c:v>
                </c:pt>
              </c:strCache>
            </c:strRef>
          </c:tx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49EE-4B42-96E9-D9480DE58F8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9EE-4B42-96E9-D9480DE58F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EE-4B42-96E9-D9480DE58F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9EE-4B42-96E9-D9480DE58F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EE-4B42-96E9-D9480DE58F8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nosioci!$C$15:$G$15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EE-4B42-96E9-D9480DE58F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09413538417357"/>
          <c:y val="0.28023543450134408"/>
          <c:w val="0.78705349977234296"/>
          <c:h val="0.6164684287197848"/>
        </c:manualLayout>
      </c:layout>
      <c:pie3DChart>
        <c:varyColors val="1"/>
        <c:ser>
          <c:idx val="0"/>
          <c:order val="0"/>
          <c:tx>
            <c:strRef>
              <c:f>nosioci!$B$20</c:f>
              <c:strCache>
                <c:ptCount val="1"/>
                <c:pt idx="0">
                  <c:v>Министарство одбране</c:v>
                </c:pt>
              </c:strCache>
            </c:strRef>
          </c:tx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9EB5-4C6E-B9F4-32CC5BD71DC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9EB5-4C6E-B9F4-32CC5BD71DC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B5-4C6E-B9F4-32CC5BD71DC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B5-4C6E-B9F4-32CC5BD71DC2}"/>
                </c:ext>
              </c:extLst>
            </c:dLbl>
            <c:dLbl>
              <c:idx val="2"/>
              <c:layout>
                <c:manualLayout>
                  <c:x val="6.2025317073909269E-3"/>
                  <c:y val="4.7298439747374193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EB5-4C6E-B9F4-32CC5BD71DC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B5-4C6E-B9F4-32CC5BD71DC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B5-4C6E-B9F4-32CC5BD71DC2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nosioci!$C$20:$G$20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EB5-4C6E-B9F4-32CC5BD71D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nosioci!$B$9</c:f>
              <c:strCache>
                <c:ptCount val="1"/>
                <c:pt idx="0">
                  <c:v>Високошколске установе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5E3-4870-B794-1C7D3DE786D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05E3-4870-B794-1C7D3DE786D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5-05E3-4870-B794-1C7D3DE786DA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E3-4870-B794-1C7D3DE786D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E3-4870-B794-1C7D3DE786D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E3-4870-B794-1C7D3DE786D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E3-4870-B794-1C7D3DE786D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nosioci!$C$9:$G$9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5E3-4870-B794-1C7D3DE786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z-Cyrl-AZ" sz="1600"/>
              <a:t>Потпредседник Владе и министар грађевинарства, саобраћаја и инфраструктуре</a:t>
            </a:r>
          </a:p>
        </c:rich>
      </c:tx>
      <c:layout>
        <c:manualLayout>
          <c:xMode val="edge"/>
          <c:yMode val="edge"/>
          <c:x val="0.12841713402870891"/>
          <c:y val="3.7654439721579523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33957598252266785"/>
          <c:w val="1"/>
          <c:h val="0.60114715475677061"/>
        </c:manualLayout>
      </c:layout>
      <c:pie3DChart>
        <c:varyColors val="1"/>
        <c:ser>
          <c:idx val="0"/>
          <c:order val="0"/>
          <c:tx>
            <c:strRef>
              <c:f>nosioci!$B$21</c:f>
              <c:strCache>
                <c:ptCount val="1"/>
                <c:pt idx="0">
                  <c:v>Потпредседник Владе и министар грађевинарства, саобраћаја и инфраструктуре</c:v>
                </c:pt>
              </c:strCache>
            </c:strRef>
          </c:tx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1-A14B-434D-957B-09E51076FE18}"/>
              </c:ext>
            </c:extLst>
          </c:dPt>
          <c:dLbls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14B-434D-957B-09E51076FE1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nosioci!$C$21:$G$21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4B-434D-957B-09E51076F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725858599831348"/>
          <c:y val="1.4069338893613908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5430596770355869E-2"/>
          <c:y val="0.23731305631612504"/>
          <c:w val="0.97316643396827818"/>
          <c:h val="0.67684018295298565"/>
        </c:manualLayout>
      </c:layout>
      <c:pie3DChart>
        <c:varyColors val="1"/>
        <c:ser>
          <c:idx val="0"/>
          <c:order val="0"/>
          <c:tx>
            <c:strRef>
              <c:f>nosioci!$B$22</c:f>
              <c:strCache>
                <c:ptCount val="1"/>
                <c:pt idx="0">
                  <c:v>Републички секретаријат за законодавство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F16-4524-A3D5-73BB2F4AF6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F16-4524-A3D5-73BB2F4AF6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F16-4524-A3D5-73BB2F4AF6F1}"/>
              </c:ext>
            </c:extLst>
          </c:dPt>
          <c:dLbls>
            <c:dLbl>
              <c:idx val="0"/>
              <c:layout>
                <c:manualLayout>
                  <c:x val="3.0076705737846401E-3"/>
                  <c:y val="2.01589435466908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16-4524-A3D5-73BB2F4AF6F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16-4524-A3D5-73BB2F4AF6F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16-4524-A3D5-73BB2F4AF6F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16-4524-A3D5-73BB2F4AF6F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16-4524-A3D5-73BB2F4AF6F1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nosioci!$C$22:$G$22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16-4524-A3D5-73BB2F4AF6F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524765834412554"/>
          <c:y val="0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359786766256062E-2"/>
          <c:y val="0.26183011475236839"/>
          <c:w val="0.95410053308435971"/>
          <c:h val="0.66585800269075568"/>
        </c:manualLayout>
      </c:layout>
      <c:pie3DChart>
        <c:varyColors val="1"/>
        <c:ser>
          <c:idx val="0"/>
          <c:order val="0"/>
          <c:tx>
            <c:strRef>
              <c:f>nosioci!$B$67</c:f>
              <c:strCache>
                <c:ptCount val="1"/>
                <c:pt idx="0">
                  <c:v>Канцеларија за информационе технологије и електронску управу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54E-4C16-9DB0-6B813A9D14A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3-654E-4C16-9DB0-6B813A9D14A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4E-4C16-9DB0-6B813A9D14A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54E-4C16-9DB0-6B813A9D14A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4E-4C16-9DB0-6B813A9D14A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54E-4C16-9DB0-6B813A9D14AD}"/>
                </c:ext>
              </c:extLst>
            </c:dLbl>
            <c:dLbl>
              <c:idx val="4"/>
              <c:layout>
                <c:manualLayout>
                  <c:x val="-8.4546577116525611E-4"/>
                  <c:y val="0.7195187957639321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54E-4C16-9DB0-6B813A9D14AD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nosioci!$C$67:$G$67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54E-4C16-9DB0-6B813A9D1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552538661126841"/>
          <c:y val="5.6626901732794742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nosioci!$B$78</c:f>
              <c:strCache>
                <c:ptCount val="1"/>
                <c:pt idx="0">
                  <c:v>Удружење новинара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730-425B-98A7-B808DC8F55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0730-425B-98A7-B808DC8F558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0730-425B-98A7-B808DC8F558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730-425B-98A7-B808DC8F5583}"/>
                </c:ext>
              </c:extLst>
            </c:dLbl>
            <c:dLbl>
              <c:idx val="1"/>
              <c:layout>
                <c:manualLayout>
                  <c:x val="5.5595403792263179E-3"/>
                  <c:y val="0.72771996624412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730-425B-98A7-B808DC8F55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730-425B-98A7-B808DC8F55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730-425B-98A7-B808DC8F55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730-425B-98A7-B808DC8F558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nosioci!$C$78:$G$78</c:f>
              <c:numCache>
                <c:formatCode>0.00%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730-425B-98A7-B808DC8F5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Национални</a:t>
            </a:r>
            <a:r>
              <a:rPr lang="sr-Cyrl-RS" baseline="0"/>
              <a:t> савет за високо образовање</a:t>
            </a:r>
            <a:endParaRPr lang="sr-Cyrl-R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314127213923538E-2"/>
          <c:y val="0.28326284266611618"/>
          <c:w val="0.93624081541623716"/>
          <c:h val="0.63758913980092113"/>
        </c:manualLayout>
      </c:layout>
      <c:pie3DChart>
        <c:varyColors val="1"/>
        <c:ser>
          <c:idx val="0"/>
          <c:order val="0"/>
          <c:tx>
            <c:strRef>
              <c:f>nosioci!$B$63</c:f>
              <c:strCache>
                <c:ptCount val="1"/>
                <c:pt idx="0">
                  <c:v>Национални савет за високо образовање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EA6-4585-B03A-813265187B0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8EA6-4585-B03A-813265187B0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EA6-4585-B03A-813265187B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A6-4585-B03A-813265187B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EA6-4585-B03A-813265187B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EA6-4585-B03A-813265187B09}"/>
                </c:ext>
              </c:extLst>
            </c:dLbl>
            <c:dLbl>
              <c:idx val="4"/>
              <c:layout>
                <c:manualLayout>
                  <c:x val="1.0018866446055827E-2"/>
                  <c:y val="0.7274810577923042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EA6-4585-B03A-813265187B09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nosioci!$C$63:$G$63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EA6-4585-B03A-813265187B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Министарство</a:t>
            </a:r>
            <a:r>
              <a:rPr lang="sr-Cyrl-RS" baseline="0"/>
              <a:t> здравља</a:t>
            </a:r>
            <a:endParaRPr lang="sr-Cyrl-RS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6360991292595358E-2"/>
          <c:y val="0.24046800219435144"/>
          <c:w val="0.82574768208132265"/>
          <c:h val="0.6534805062141763"/>
        </c:manualLayout>
      </c:layout>
      <c:pie3DChart>
        <c:varyColors val="1"/>
        <c:ser>
          <c:idx val="0"/>
          <c:order val="0"/>
          <c:tx>
            <c:strRef>
              <c:f>nosioci!$B$19</c:f>
              <c:strCache>
                <c:ptCount val="1"/>
                <c:pt idx="0">
                  <c:v>Министарство здравља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68D-4464-9FC2-1148FAB25D25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8D-4464-9FC2-1148FAB25D2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8D-4464-9FC2-1148FAB25D2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8D-4464-9FC2-1148FAB25D2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8D-4464-9FC2-1148FAB25D25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nosioci!$C$19:$G$19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68D-4464-9FC2-1148FAB25D2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НС руске НМ 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9543179694867998E-2"/>
          <c:y val="0.2097105962897356"/>
          <c:w val="0.8838703008599692"/>
          <c:h val="0.71413730932330499"/>
        </c:manualLayout>
      </c:layout>
      <c:pie3DChart>
        <c:varyColors val="1"/>
        <c:ser>
          <c:idx val="0"/>
          <c:order val="0"/>
          <c:tx>
            <c:strRef>
              <c:f>nosioci!$B$35</c:f>
              <c:strCache>
                <c:ptCount val="1"/>
                <c:pt idx="0">
                  <c:v>НС грчке НМ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C62-486C-B18B-ADD9F4BF02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C62-486C-B18B-ADD9F4BF02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C62-486C-B18B-ADD9F4BF02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C62-486C-B18B-ADD9F4BF02C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C62-486C-B18B-ADD9F4BF02C7}"/>
              </c:ext>
            </c:extLst>
          </c:dPt>
          <c:dLbls>
            <c:dLbl>
              <c:idx val="0"/>
              <c:layout>
                <c:manualLayout>
                  <c:x val="-8.8692288061307904E-3"/>
                  <c:y val="-4.2352593360427918E-2"/>
                </c:manualLayout>
              </c:layout>
              <c:tx>
                <c:rich>
                  <a:bodyPr/>
                  <a:lstStyle/>
                  <a:p>
                    <a:fld id="{D6C0544D-04D5-4AD8-A338-83FF6FFAB78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EC62-486C-B18B-ADD9F4BF02C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62-486C-B18B-ADD9F4BF02C7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C62-486C-B18B-ADD9F4BF02C7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62-486C-B18B-ADD9F4BF02C7}"/>
                </c:ext>
              </c:extLst>
            </c:dLbl>
            <c:dLbl>
              <c:idx val="4"/>
              <c:layout>
                <c:manualLayout>
                  <c:x val="-4.263032268493569E-2"/>
                  <c:y val="-3.6221807104642478E-3"/>
                </c:manualLayout>
              </c:layout>
              <c:tx>
                <c:rich>
                  <a:bodyPr/>
                  <a:lstStyle/>
                  <a:p>
                    <a:fld id="{3ED181D9-C25A-46DE-A7E5-651FB9E9D27C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EC62-486C-B18B-ADD9F4BF02C7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val>
            <c:numRef>
              <c:f>nosioci!$C$35:$G$35</c:f>
              <c:numCache>
                <c:formatCode>0.00%</c:formatCode>
                <c:ptCount val="5"/>
                <c:pt idx="0">
                  <c:v>0.30769230769230771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0.69230769230769229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nosioci!$C$48:$G$48</c15:f>
                <c15:dlblRangeCache>
                  <c:ptCount val="5"/>
                  <c:pt idx="0">
                    <c:v>35%</c:v>
                  </c:pt>
                  <c:pt idx="1">
                    <c:v>0%</c:v>
                  </c:pt>
                  <c:pt idx="2">
                    <c:v>0%</c:v>
                  </c:pt>
                  <c:pt idx="3">
                    <c:v>0%</c:v>
                  </c:pt>
                  <c:pt idx="4">
                    <c:v>65%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5-EC62-486C-B18B-ADD9F4BF0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z-Cyrl-AZ"/>
              <a:t>НС пољске НМ</a:t>
            </a:r>
            <a:r>
              <a:rPr lang="en-US" baseline="0"/>
              <a:t> </a:t>
            </a:r>
            <a:endParaRPr lang="az-Cyrl-AZ"/>
          </a:p>
        </c:rich>
      </c:tx>
      <c:layout>
        <c:manualLayout>
          <c:xMode val="edge"/>
          <c:yMode val="edge"/>
          <c:x val="0.31393522207283858"/>
          <c:y val="3.7666871573664766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0850322642999562E-2"/>
          <c:y val="0.20208026060253848"/>
          <c:w val="0.88418469172716785"/>
          <c:h val="0.70511784949755829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931-4685-89FA-3E5DA621E31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931-4685-89FA-3E5DA621E31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931-4685-89FA-3E5DA621E31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931-4685-89FA-3E5DA621E31D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931-4685-89FA-3E5DA621E31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931-4685-89FA-3E5DA621E31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931-4685-89FA-3E5DA621E31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931-4685-89FA-3E5DA621E31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931-4685-89FA-3E5DA621E31D}"/>
                </c:ext>
              </c:extLst>
            </c:dLbl>
            <c:dLbl>
              <c:idx val="4"/>
              <c:layout>
                <c:manualLayout>
                  <c:x val="-1.0298055784403888E-2"/>
                  <c:y val="3.838684343217123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931-4685-89FA-3E5DA621E31D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nosioci!$C$49:$G$49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31-4685-89FA-3E5DA621E3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II </a:t>
            </a: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Забрана дискриминације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poglavlja!$B$3</c:f>
              <c:strCache>
                <c:ptCount val="1"/>
                <c:pt idx="0">
                  <c:v>II Забрана дискриминације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665-43C8-936D-AA6A04C349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665-43C8-936D-AA6A04C349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665-43C8-936D-AA6A04C349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665-43C8-936D-AA6A04C3493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7665-43C8-936D-AA6A04C349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65-43C8-936D-AA6A04C3493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665-43C8-936D-AA6A04C3493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665-43C8-936D-AA6A04C3493A}"/>
                </c:ext>
              </c:extLst>
            </c:dLbl>
            <c:dLbl>
              <c:idx val="3"/>
              <c:layout>
                <c:manualLayout>
                  <c:x val="-5.3467551249971306E-3"/>
                  <c:y val="-9.77520274344553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65-43C8-936D-AA6A04C3493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665-43C8-936D-AA6A04C3493A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poglavlja!$C$3:$G$3</c:f>
              <c:numCache>
                <c:formatCode>0.00%</c:formatCode>
                <c:ptCount val="5"/>
                <c:pt idx="0">
                  <c:v>0.875</c:v>
                </c:pt>
                <c:pt idx="1">
                  <c:v>0</c:v>
                </c:pt>
                <c:pt idx="2">
                  <c:v>0</c:v>
                </c:pt>
                <c:pt idx="3">
                  <c:v>0.125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665-43C8-936D-AA6A04C349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III </a:t>
            </a:r>
            <a:r>
              <a:rPr lang="sr-Cyrl-RS"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Област културе и м</a:t>
            </a:r>
            <a:r>
              <a:rPr lang="en-US"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e</a:t>
            </a:r>
            <a:r>
              <a:rPr lang="sr-Cyrl-RS"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дија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831015052316817E-2"/>
          <c:y val="0.26402361183451289"/>
          <c:w val="0.81063521974908193"/>
          <c:h val="0.62603837944381469"/>
        </c:manualLayout>
      </c:layout>
      <c:pie3DChart>
        <c:varyColors val="1"/>
        <c:ser>
          <c:idx val="0"/>
          <c:order val="0"/>
          <c:tx>
            <c:strRef>
              <c:f>poglavlja!$B$4</c:f>
              <c:strCache>
                <c:ptCount val="1"/>
                <c:pt idx="0">
                  <c:v>III Област културе и мeдија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373-4CC6-9288-1740A02CAA5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373-4CC6-9288-1740A02CAA5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373-4CC6-9288-1740A02CAA5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373-4CC6-9288-1740A02CAA5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9373-4CC6-9288-1740A02CAA51}"/>
              </c:ext>
            </c:extLst>
          </c:dPt>
          <c:dLbls>
            <c:dLbl>
              <c:idx val="0"/>
              <c:layout>
                <c:manualLayout>
                  <c:x val="-2.222222222222223E-2"/>
                  <c:y val="5.5555555555555539E-2"/>
                </c:manualLayout>
              </c:layout>
              <c:tx>
                <c:rich>
                  <a:bodyPr/>
                  <a:lstStyle/>
                  <a:p>
                    <a:fld id="{17D3BABF-655C-4F56-954F-A463F29E0EE1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373-4CC6-9288-1740A02CAA51}"/>
                </c:ext>
              </c:extLst>
            </c:dLbl>
            <c:dLbl>
              <c:idx val="1"/>
              <c:layout>
                <c:manualLayout>
                  <c:x val="3.9931303506739735E-2"/>
                  <c:y val="-7.9284462135959938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721467402692537"/>
                      <c:h val="6.958073045297383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373-4CC6-9288-1740A02CAA51}"/>
                </c:ext>
              </c:extLst>
            </c:dLbl>
            <c:dLbl>
              <c:idx val="2"/>
              <c:layout>
                <c:manualLayout>
                  <c:x val="6.2245730108780289E-4"/>
                  <c:y val="-2.2832398868429384E-2"/>
                </c:manualLayout>
              </c:layout>
              <c:tx>
                <c:rich>
                  <a:bodyPr/>
                  <a:lstStyle/>
                  <a:p>
                    <a:fld id="{D95C91D1-125A-4CC9-BEA0-A305CC507E70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373-4CC6-9288-1740A02CAA51}"/>
                </c:ext>
              </c:extLst>
            </c:dLbl>
            <c:dLbl>
              <c:idx val="3"/>
              <c:layout>
                <c:manualLayout>
                  <c:x val="4.0368037669954747E-2"/>
                  <c:y val="-1.093456703126117E-2"/>
                </c:manualLayout>
              </c:layout>
              <c:tx>
                <c:rich>
                  <a:bodyPr/>
                  <a:lstStyle/>
                  <a:p>
                    <a:fld id="{5CC69050-6CAE-483C-8824-5FA2D6DC6EA3}" type="PERCENTAGE">
                      <a:rPr lang="en-US"/>
                      <a:pPr/>
                      <a:t>[PERCENTAGE]</a:t>
                    </a:fld>
                    <a:endParaRPr lang="en-US"/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9373-4CC6-9288-1740A02CAA5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73-4CC6-9288-1740A02CAA51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poglavlja!$C$4:$G$4</c:f>
              <c:numCache>
                <c:formatCode>0.00%</c:formatCode>
                <c:ptCount val="5"/>
                <c:pt idx="0">
                  <c:v>0.61538461538461542</c:v>
                </c:pt>
                <c:pt idx="1">
                  <c:v>0.23076923076923078</c:v>
                </c:pt>
                <c:pt idx="2">
                  <c:v>7.6923076923076927E-2</c:v>
                </c:pt>
                <c:pt idx="3">
                  <c:v>7.6923076923076927E-2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373-4CC6-9288-1740A02CAA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8623327639846873"/>
          <c:y val="3.73789207907946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nosioci!$B$10</c:f>
              <c:strCache>
                <c:ptCount val="1"/>
                <c:pt idx="0">
                  <c:v>Основне и средње школе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DDB9-4DE8-B3E7-38CC99D3F7B0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4-DDB9-4DE8-B3E7-38CC99D3F7B0}"/>
              </c:ext>
            </c:extLst>
          </c:dPt>
          <c:dLbls>
            <c:dLbl>
              <c:idx val="0"/>
              <c:layout>
                <c:manualLayout>
                  <c:x val="2.4498468941382325E-2"/>
                  <c:y val="1.194684028019283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100.00%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B9-4DE8-B3E7-38CC99D3F7B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DB9-4DE8-B3E7-38CC99D3F7B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DB9-4DE8-B3E7-38CC99D3F7B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DB9-4DE8-B3E7-38CC99D3F7B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B9-4DE8-B3E7-38CC99D3F7B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nosioci!$C$10:$G$10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DB9-4DE8-B3E7-38CC99D3F7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IV </a:t>
            </a: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Слобода вероисповести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poglavlja!$B$5</c:f>
              <c:strCache>
                <c:ptCount val="1"/>
                <c:pt idx="0">
                  <c:v>IV Слобода вероисповести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00C-444B-B5BF-641AB2A5859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00C-444B-B5BF-641AB2A5859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5-A00C-444B-B5BF-641AB2A5859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0C-444B-B5BF-641AB2A585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0C-444B-B5BF-641AB2A58598}"/>
                </c:ext>
              </c:extLst>
            </c:dLbl>
            <c:dLbl>
              <c:idx val="3"/>
              <c:layout>
                <c:manualLayout>
                  <c:x val="-0.24617210381625915"/>
                  <c:y val="6.730034573087043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33%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0880889669300548E-2"/>
                      <c:h val="6.474645437645863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A00C-444B-B5BF-641AB2A585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0C-444B-B5BF-641AB2A5859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poglavlja!$C$5:$G$5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</c:v>
                </c:pt>
                <c:pt idx="2">
                  <c:v>0.33333333333333331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00C-444B-B5BF-641AB2A585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V </a:t>
            </a: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Употреба језика и писма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poglavlja!$B$6</c:f>
              <c:strCache>
                <c:ptCount val="1"/>
                <c:pt idx="0">
                  <c:v>V Употреба језика и писма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873-48B5-97A7-0EC2E0CB5CF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873-48B5-97A7-0EC2E0CB5CF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873-48B5-97A7-0EC2E0CB5CF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9873-48B5-97A7-0EC2E0CB5CF8}"/>
              </c:ext>
            </c:extLst>
          </c:dPt>
          <c:dLbls>
            <c:dLbl>
              <c:idx val="0"/>
              <c:layout>
                <c:manualLayout>
                  <c:x val="-1.666666666666667E-2"/>
                  <c:y val="2.314814814814814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873-48B5-97A7-0EC2E0CB5CF8}"/>
                </c:ext>
              </c:extLst>
            </c:dLbl>
            <c:dLbl>
              <c:idx val="1"/>
              <c:layout>
                <c:manualLayout>
                  <c:x val="2.777777777777779E-2"/>
                  <c:y val="-1.85185185185185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873-48B5-97A7-0EC2E0CB5CF8}"/>
                </c:ext>
              </c:extLst>
            </c:dLbl>
            <c:dLbl>
              <c:idx val="2"/>
              <c:layout>
                <c:manualLayout>
                  <c:x val="2.8064960629921264E-2"/>
                  <c:y val="-1.064085739282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873-48B5-97A7-0EC2E0CB5CF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873-48B5-97A7-0EC2E0CB5CF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873-48B5-97A7-0EC2E0CB5CF8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poglavlja!$C$6:$G$6</c:f>
              <c:numCache>
                <c:formatCode>0.00%</c:formatCode>
                <c:ptCount val="5"/>
                <c:pt idx="0">
                  <c:v>0.7857142857142857</c:v>
                </c:pt>
                <c:pt idx="1">
                  <c:v>0.14285714285714285</c:v>
                </c:pt>
                <c:pt idx="2">
                  <c:v>7.1428571428571425E-2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873-48B5-97A7-0EC2E0CB5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VI </a:t>
            </a: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Образовање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414961555890269E-2"/>
          <c:y val="0.20900823312352701"/>
          <c:w val="0.87208779676999748"/>
          <c:h val="0.68851278455378051"/>
        </c:manualLayout>
      </c:layout>
      <c:pie3DChart>
        <c:varyColors val="1"/>
        <c:ser>
          <c:idx val="0"/>
          <c:order val="0"/>
          <c:tx>
            <c:strRef>
              <c:f>poglavlja!$B$7</c:f>
              <c:strCache>
                <c:ptCount val="1"/>
                <c:pt idx="0">
                  <c:v>VI Образовање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2F4-4BB3-9F67-934D10302CF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2F4-4BB3-9F67-934D10302CF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E2F4-4BB3-9F67-934D10302CF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E2F4-4BB3-9F67-934D10302CF3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2F4-4BB3-9F67-934D10302CF3}"/>
                </c:ext>
              </c:extLst>
            </c:dLbl>
            <c:dLbl>
              <c:idx val="1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2F4-4BB3-9F67-934D10302CF3}"/>
                </c:ext>
              </c:extLst>
            </c:dLbl>
            <c:dLbl>
              <c:idx val="2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2F4-4BB3-9F67-934D10302CF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F4-4BB3-9F67-934D10302CF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F4-4BB3-9F67-934D10302CF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poglavlja!$C$7:$G$7</c:f>
              <c:numCache>
                <c:formatCode>0.00%</c:formatCode>
                <c:ptCount val="5"/>
                <c:pt idx="0">
                  <c:v>0.72727272727272729</c:v>
                </c:pt>
                <c:pt idx="1">
                  <c:v>9.0909090909090912E-2</c:v>
                </c:pt>
                <c:pt idx="2">
                  <c:v>0.18181818181818182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F4-4BB3-9F67-934D10302C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VII </a:t>
            </a: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Демократска партиципација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1.8316572387598862E-2"/>
          <c:y val="0.2888763589820868"/>
          <c:w val="0.96336685522480225"/>
          <c:h val="0.67872582409937876"/>
        </c:manualLayout>
      </c:layout>
      <c:pie3DChart>
        <c:varyColors val="1"/>
        <c:ser>
          <c:idx val="0"/>
          <c:order val="0"/>
          <c:tx>
            <c:strRef>
              <c:f>poglavlja!$B$8</c:f>
              <c:strCache>
                <c:ptCount val="1"/>
                <c:pt idx="0">
                  <c:v>VII Демократска партиципација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C32D-4A5D-8586-E799A3F966AE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C32D-4A5D-8586-E799A3F966AE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C32D-4A5D-8586-E799A3F966AE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C32D-4A5D-8586-E799A3F966AE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C32D-4A5D-8586-E799A3F966AE}"/>
              </c:ext>
            </c:extLst>
          </c:dPt>
          <c:dLbls>
            <c:dLbl>
              <c:idx val="0"/>
              <c:layout>
                <c:manualLayout>
                  <c:x val="1.3888670166229224E-2"/>
                  <c:y val="-1.388888888888889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50%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32D-4A5D-8586-E799A3F966A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2D-4A5D-8586-E799A3F966A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2D-4A5D-8586-E799A3F966AE}"/>
                </c:ext>
              </c:extLst>
            </c:dLbl>
            <c:dLbl>
              <c:idx val="3"/>
              <c:layout>
                <c:manualLayout>
                  <c:x val="-0.34866773377126448"/>
                  <c:y val="0.6069644014042574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32D-4A5D-8586-E799A3F966AE}"/>
                </c:ext>
              </c:extLst>
            </c:dLbl>
            <c:dLbl>
              <c:idx val="4"/>
              <c:layout>
                <c:manualLayout>
                  <c:x val="-0.24651149821629759"/>
                  <c:y val="4.483287155530872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32D-4A5D-8586-E799A3F966AE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poglavlja!$C$8:$G$8</c:f>
              <c:numCache>
                <c:formatCode>0.00%</c:formatCode>
                <c:ptCount val="5"/>
                <c:pt idx="0">
                  <c:v>0.5</c:v>
                </c:pt>
                <c:pt idx="1">
                  <c:v>0.25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32D-4A5D-8586-E799A3F966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>
                <a:latin typeface="Times New Roman" panose="02020603050405020304" pitchFamily="18" charset="0"/>
                <a:cs typeface="Times New Roman" panose="02020603050405020304" pitchFamily="18" charset="0"/>
              </a:rPr>
              <a:t>VIII </a:t>
            </a:r>
            <a:r>
              <a:rPr lang="sr-Cyrl-RS" sz="1400">
                <a:latin typeface="Times New Roman" panose="02020603050405020304" pitchFamily="18" charset="0"/>
                <a:cs typeface="Times New Roman" panose="02020603050405020304" pitchFamily="18" charset="0"/>
              </a:rPr>
              <a:t>Одговарајућа заступљеност припадника националних мањина у јавном сектору и јавним предузећима</a:t>
            </a:r>
          </a:p>
        </c:rich>
      </c:tx>
      <c:layout>
        <c:manualLayout>
          <c:xMode val="edge"/>
          <c:yMode val="edge"/>
          <c:x val="0.12776728715999008"/>
          <c:y val="3.10148700428102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548967567329585E-3"/>
          <c:y val="0.33007237514816568"/>
          <c:w val="0.99121765486490054"/>
          <c:h val="0.66772054568765227"/>
        </c:manualLayout>
      </c:layout>
      <c:pie3DChart>
        <c:varyColors val="1"/>
        <c:ser>
          <c:idx val="0"/>
          <c:order val="0"/>
          <c:tx>
            <c:strRef>
              <c:f>poglavlja!$B$9</c:f>
              <c:strCache>
                <c:ptCount val="1"/>
                <c:pt idx="0">
                  <c:v>VIII Одговарајућа заступљеност припадника националних мањина у јавном сектору и јавним предузећима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52DF-40A6-8BBA-A2705766E2A2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52DF-40A6-8BBA-A2705766E2A2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52DF-40A6-8BBA-A2705766E2A2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52DF-40A6-8BBA-A2705766E2A2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52DF-40A6-8BBA-A2705766E2A2}"/>
              </c:ext>
            </c:extLst>
          </c:dPt>
          <c:dLbls>
            <c:dLbl>
              <c:idx val="0"/>
              <c:layout>
                <c:manualLayout>
                  <c:x val="3.1812143562990509E-2"/>
                  <c:y val="-5.70596007367681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F-40A6-8BBA-A2705766E2A2}"/>
                </c:ext>
              </c:extLst>
            </c:dLbl>
            <c:dLbl>
              <c:idx val="1"/>
              <c:layout>
                <c:manualLayout>
                  <c:x val="-8.6931869582165498E-3"/>
                  <c:y val="-2.95597760742663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F-40A6-8BBA-A2705766E2A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DF-40A6-8BBA-A2705766E2A2}"/>
                </c:ext>
              </c:extLst>
            </c:dLbl>
            <c:dLbl>
              <c:idx val="3"/>
              <c:layout>
                <c:manualLayout>
                  <c:x val="3.8251146948918735E-2"/>
                  <c:y val="-3.76140353032833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DF-40A6-8BBA-A2705766E2A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DF-40A6-8BBA-A2705766E2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aseline="0">
                    <a:latin typeface="+mn-lt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poglavlja!$C$9:$G$9</c:f>
              <c:numCache>
                <c:formatCode>0.00%</c:formatCode>
                <c:ptCount val="5"/>
                <c:pt idx="0">
                  <c:v>0.80952380952380953</c:v>
                </c:pt>
                <c:pt idx="1">
                  <c:v>4.7619047619047616E-2</c:v>
                </c:pt>
                <c:pt idx="2">
                  <c:v>0</c:v>
                </c:pt>
                <c:pt idx="3">
                  <c:v>0.14285714285714285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52DF-40A6-8BBA-A2705766E2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IX </a:t>
            </a: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Национални савети националних мањина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5038572028870216E-2"/>
          <c:y val="0.28592985659401271"/>
          <c:w val="0.93444881364793198"/>
          <c:h val="0.69094221917912424"/>
        </c:manualLayout>
      </c:layout>
      <c:pie3DChart>
        <c:varyColors val="1"/>
        <c:ser>
          <c:idx val="0"/>
          <c:order val="0"/>
          <c:tx>
            <c:strRef>
              <c:f>poglavlja!$B$10</c:f>
              <c:strCache>
                <c:ptCount val="1"/>
                <c:pt idx="0">
                  <c:v>IX Национални савети националних мањина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2321-49C3-8697-D7BE255D47DF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2321-49C3-8697-D7BE255D47DF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2321-49C3-8697-D7BE255D47DF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2321-49C3-8697-D7BE255D47DF}"/>
              </c:ext>
            </c:extLst>
          </c:dPt>
          <c:dLbls>
            <c:dLbl>
              <c:idx val="0"/>
              <c:layout>
                <c:manualLayout>
                  <c:x val="2.1358830026238333E-2"/>
                  <c:y val="-5.0481189851268593E-3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90%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1063878758727633E-2"/>
                      <c:h val="8.31161322226026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321-49C3-8697-D7BE255D47DF}"/>
                </c:ext>
              </c:extLst>
            </c:dLbl>
            <c:dLbl>
              <c:idx val="1"/>
              <c:layout>
                <c:manualLayout>
                  <c:x val="2.815529308836396E-2"/>
                  <c:y val="-1.22178477690288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321-49C3-8697-D7BE255D47D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321-49C3-8697-D7BE255D47D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321-49C3-8697-D7BE255D47D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321-49C3-8697-D7BE255D47DF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poglavlja!$C$10:$G$10</c:f>
              <c:numCache>
                <c:formatCode>0.00%</c:formatCode>
                <c:ptCount val="5"/>
                <c:pt idx="0">
                  <c:v>0.9</c:v>
                </c:pt>
                <c:pt idx="1">
                  <c:v>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321-49C3-8697-D7BE255D47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X </a:t>
            </a: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Економски положај мањинских заједница</a:t>
            </a:r>
          </a:p>
        </c:rich>
      </c:tx>
      <c:layout>
        <c:manualLayout>
          <c:xMode val="edge"/>
          <c:yMode val="edge"/>
          <c:x val="0.23013911526365324"/>
          <c:y val="3.7143899036634141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"/>
          <c:y val="0.2940606266412239"/>
          <c:w val="0.99872454718670367"/>
          <c:h val="0.69318234877587126"/>
        </c:manualLayout>
      </c:layout>
      <c:pie3DChart>
        <c:varyColors val="1"/>
        <c:ser>
          <c:idx val="0"/>
          <c:order val="0"/>
          <c:tx>
            <c:strRef>
              <c:f>poglavlja!$B$11</c:f>
              <c:strCache>
                <c:ptCount val="1"/>
                <c:pt idx="0">
                  <c:v>X Економски положај мањинских заједница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ACA4-4D4B-9F23-578B494092C3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3-ACA4-4D4B-9F23-578B494092C3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ACA4-4D4B-9F23-578B494092C3}"/>
              </c:ext>
            </c:extLst>
          </c:dPt>
          <c:dLbls>
            <c:dLbl>
              <c:idx val="0"/>
              <c:layout/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CA4-4D4B-9F23-578B494092C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CA4-4D4B-9F23-578B494092C3}"/>
                </c:ext>
              </c:extLst>
            </c:dLbl>
            <c:dLbl>
              <c:idx val="2"/>
              <c:layout>
                <c:manualLayout>
                  <c:x val="3.333340741152286E-2"/>
                  <c:y val="-1.430513083239206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CA4-4D4B-9F23-578B494092C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CA4-4D4B-9F23-578B494092C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CA4-4D4B-9F23-578B494092C3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poglavlja!$C$11:$G$11</c:f>
              <c:numCache>
                <c:formatCode>0.00%</c:formatCode>
                <c:ptCount val="5"/>
                <c:pt idx="0">
                  <c:v>0.8</c:v>
                </c:pt>
                <c:pt idx="1">
                  <c:v>0</c:v>
                </c:pt>
                <c:pt idx="2">
                  <c:v>0.2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A4-4D4B-9F23-578B494092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XI </a:t>
            </a:r>
            <a:r>
              <a:rPr lang="sr-Cyrl-RS">
                <a:latin typeface="Times New Roman" panose="02020603050405020304" pitchFamily="18" charset="0"/>
                <a:cs typeface="Times New Roman" panose="02020603050405020304" pitchFamily="18" charset="0"/>
              </a:rPr>
              <a:t>Међународна сарадња</a:t>
            </a:r>
          </a:p>
        </c:rich>
      </c:tx>
      <c:layout>
        <c:manualLayout>
          <c:xMode val="edge"/>
          <c:yMode val="edge"/>
          <c:x val="0.18872616027039429"/>
          <c:y val="8.1202980596963389E-2"/>
        </c:manualLayout>
      </c:layout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poglavlja!$B$12</c:f>
              <c:strCache>
                <c:ptCount val="1"/>
                <c:pt idx="0">
                  <c:v>XI Међународна сарадња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5E24-42EC-958F-26521875939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3-5E24-42EC-958F-26521875939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5-5E24-42EC-958F-26521875939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7-5E24-42EC-958F-26521875939C}"/>
              </c:ext>
            </c:extLst>
          </c:dPt>
          <c:dLbls>
            <c:dLbl>
              <c:idx val="0"/>
              <c:layout>
                <c:manualLayout>
                  <c:x val="2.1003305026823977E-2"/>
                  <c:y val="2.941934966855969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24-42EC-958F-26521875939C}"/>
                </c:ext>
              </c:extLst>
            </c:dLbl>
            <c:dLbl>
              <c:idx val="1"/>
              <c:layout>
                <c:manualLayout>
                  <c:x val="-3.6843558942765954E-2"/>
                  <c:y val="-0.10459029153361947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24-42EC-958F-26521875939C}"/>
                </c:ext>
              </c:extLst>
            </c:dLbl>
            <c:dLbl>
              <c:idx val="2"/>
              <c:layout>
                <c:manualLayout>
                  <c:x val="-2.1157042869641299E-3"/>
                  <c:y val="-8.565616797900266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24-42EC-958F-26521875939C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24-42EC-958F-26521875939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24-42EC-958F-26521875939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poglavlja!$C$12:$G$12</c:f>
              <c:numCache>
                <c:formatCode>0.00%</c:formatCode>
                <c:ptCount val="5"/>
                <c:pt idx="0">
                  <c:v>0.66666666666666663</c:v>
                </c:pt>
                <c:pt idx="1">
                  <c:v>0.16666666666666666</c:v>
                </c:pt>
                <c:pt idx="2">
                  <c:v>0</c:v>
                </c:pt>
                <c:pt idx="3">
                  <c:v>0.16666666666666666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E24-42EC-958F-2652187593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I</a:t>
            </a:r>
            <a:r>
              <a:rPr lang="en-U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 </a:t>
            </a:r>
            <a:r>
              <a:rPr lang="sr-Cyrl-RS" baseline="0">
                <a:latin typeface="Times New Roman" panose="02020603050405020304" pitchFamily="18" charset="0"/>
                <a:cs typeface="Times New Roman" panose="02020603050405020304" pitchFamily="18" charset="0"/>
              </a:rPr>
              <a:t>Лични статусни положај</a:t>
            </a:r>
            <a:endParaRPr lang="sr-Cyrl-RS">
              <a:latin typeface="Times New Roman" panose="02020603050405020304" pitchFamily="18" charset="0"/>
              <a:cs typeface="Times New Roman" panose="02020603050405020304" pitchFamily="18" charset="0"/>
            </a:endParaRP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3122652597717E-2"/>
          <c:y val="0.22214441432525853"/>
          <c:w val="0.89344262295081966"/>
          <c:h val="0.69099285003167721"/>
        </c:manualLayout>
      </c:layout>
      <c:pie3DChart>
        <c:varyColors val="1"/>
        <c:ser>
          <c:idx val="0"/>
          <c:order val="0"/>
          <c:tx>
            <c:strRef>
              <c:f>poglavlja!$B$2</c:f>
              <c:strCache>
                <c:ptCount val="1"/>
                <c:pt idx="0">
                  <c:v>I Лични статусни положај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02A4-43D5-A3A5-01E150F2592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02A4-43D5-A3A5-01E150F25924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02A4-43D5-A3A5-01E150F25924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7-02A4-43D5-A3A5-01E150F25924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02A4-43D5-A3A5-01E150F25924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A4-43D5-A3A5-01E150F2592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A4-43D5-A3A5-01E150F2592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2A4-43D5-A3A5-01E150F2592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2A4-43D5-A3A5-01E150F2592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poglavlja!$C$2:$G$2</c:f>
              <c:numCache>
                <c:formatCode>0.00%</c:formatCod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2A4-43D5-A3A5-01E150F25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8009036445594593E-2"/>
          <c:y val="0.23020628269988949"/>
          <c:w val="0.85199795917293897"/>
          <c:h val="0.7697937173001104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FA9-437C-93AF-A70853899A00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FA9-437C-93AF-A70853899A00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DFA9-437C-93AF-A70853899A00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DFA9-437C-93AF-A70853899A00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DFA9-437C-93AF-A70853899A00}"/>
              </c:ext>
            </c:extLst>
          </c:dPt>
          <c:dLbls>
            <c:dLbl>
              <c:idx val="0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00" baseline="0"/>
                      <a:t> </a:t>
                    </a:r>
                    <a:fld id="{F7FB0189-0D8D-41C8-8A60-98BD0FA66F06}" type="VALUE">
                      <a:rPr lang="en-US" sz="1000" baseline="0"/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 sz="1000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DFA9-437C-93AF-A70853899A00}"/>
                </c:ext>
              </c:extLst>
            </c:dLbl>
            <c:dLbl>
              <c:idx val="1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959F01A-0AB1-4728-AD49-FFA88229C54E}" type="VALUE">
                      <a:rPr lang="en-US" sz="1000" baseline="0"/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DFA9-437C-93AF-A70853899A00}"/>
                </c:ext>
              </c:extLst>
            </c:dLbl>
            <c:dLbl>
              <c:idx val="2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AE32B1C-614E-43E4-85C6-E979F2CE62AF}" type="VALUE">
                      <a:rPr lang="en-US" sz="1000" baseline="0">
                        <a:solidFill>
                          <a:sysClr val="windowText" lastClr="000000"/>
                        </a:solidFill>
                      </a:rPr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DFA9-437C-93AF-A70853899A00}"/>
                </c:ext>
              </c:extLst>
            </c:dLbl>
            <c:dLbl>
              <c:idx val="3"/>
              <c:layout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ysClr val="windowText" lastClr="00000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AB79A1E-7C36-4471-8F96-FC07EBE7BDBA}" type="VALUE">
                      <a:rPr lang="en-US" sz="1000" baseline="0">
                        <a:solidFill>
                          <a:sysClr val="windowText" lastClr="000000"/>
                        </a:solidFill>
                      </a:rPr>
                      <a:pPr>
                        <a:defRPr sz="1000">
                          <a:solidFill>
                            <a:sysClr val="windowText" lastClr="000000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DFA9-437C-93AF-A70853899A00}"/>
                </c:ext>
              </c:extLst>
            </c:dLbl>
            <c:dLbl>
              <c:idx val="4"/>
              <c:layout>
                <c:manualLayout>
                  <c:x val="-2.4805516544904038E-4"/>
                  <c:y val="-5.965004679632282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1600" b="0" i="0" u="none" strike="noStrike" kern="120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r>
                      <a:rPr lang="sr-Cyrl-RS" sz="1600" b="1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cs typeface="Times New Roman" panose="02020603050405020304" pitchFamily="18" charset="0"/>
                      </a:rPr>
                      <a:t>Статистички приказ ефикасности спровођења активности за целокупан Акциони план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600" b="0" i="0" u="none" strike="noStrike" kern="120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9514977461484644"/>
                      <c:h val="0.198416095555304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DFA9-437C-93AF-A70853899A0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poglavlja!$C$13:$G$13</c:f>
              <c:numCache>
                <c:formatCode>0.00%</c:formatCode>
                <c:ptCount val="5"/>
                <c:pt idx="0">
                  <c:v>0.77391304347826084</c:v>
                </c:pt>
                <c:pt idx="1">
                  <c:v>9.5652173913043481E-2</c:v>
                </c:pt>
                <c:pt idx="2">
                  <c:v>7.8260869565217397E-2</c:v>
                </c:pt>
                <c:pt idx="3">
                  <c:v>5.2173913043478258E-2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A9-437C-93AF-A70853899A0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8267735270003127E-3"/>
          <c:y val="0.31675228099429165"/>
          <c:w val="0.99117322647299966"/>
          <c:h val="0.63840987635229174"/>
        </c:manualLayout>
      </c:layout>
      <c:pie3DChart>
        <c:varyColors val="1"/>
        <c:ser>
          <c:idx val="0"/>
          <c:order val="0"/>
          <c:tx>
            <c:strRef>
              <c:f>nosioci!$B$11</c:f>
              <c:strCache>
                <c:ptCount val="1"/>
                <c:pt idx="0">
                  <c:v>Министарство културе и информисања </c:v>
                </c:pt>
              </c:strCache>
            </c:strRef>
          </c:tx>
          <c:dPt>
            <c:idx val="0"/>
            <c:bubble3D val="0"/>
            <c:spPr>
              <a:solidFill>
                <a:srgbClr val="00B050"/>
              </a:solidFill>
            </c:spPr>
            <c:extLst>
              <c:ext xmlns:c16="http://schemas.microsoft.com/office/drawing/2014/chart" uri="{C3380CC4-5D6E-409C-BE32-E72D297353CC}">
                <c16:uniqueId val="{00000001-BB2E-4C43-B905-115C17297905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3-BB2E-4C43-B905-115C1729790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</c:spPr>
            <c:extLst>
              <c:ext xmlns:c16="http://schemas.microsoft.com/office/drawing/2014/chart" uri="{C3380CC4-5D6E-409C-BE32-E72D297353CC}">
                <c16:uniqueId val="{00000005-BB2E-4C43-B905-115C17297905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7-BB2E-4C43-B905-115C17297905}"/>
              </c:ext>
            </c:extLst>
          </c:dPt>
          <c:dLbls>
            <c:dLbl>
              <c:idx val="0"/>
              <c:layout>
                <c:manualLayout>
                  <c:x val="8.7761434964395049E-2"/>
                  <c:y val="-4.8041379088178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B2E-4C43-B905-115C17297905}"/>
                </c:ext>
              </c:extLst>
            </c:dLbl>
            <c:dLbl>
              <c:idx val="1"/>
              <c:layout>
                <c:manualLayout>
                  <c:x val="3.1626539901411566E-2"/>
                  <c:y val="-6.420282034968470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B2E-4C43-B905-115C1729790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2E-4C43-B905-115C17297905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B2E-4C43-B905-115C1729790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2E-4C43-B905-115C17297905}"/>
                </c:ext>
              </c:extLst>
            </c:dLbl>
            <c:spPr>
              <a:noFill/>
              <a:ln>
                <a:noFill/>
              </a:ln>
              <a:effectLst/>
            </c:sp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nosioci!$C$11:$G$11</c:f>
              <c:numCache>
                <c:formatCode>0.00%</c:formatCode>
                <c:ptCount val="5"/>
                <c:pt idx="0">
                  <c:v>0.8571428571428571</c:v>
                </c:pt>
                <c:pt idx="1">
                  <c:v>0.14285714285714285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B2E-4C43-B905-115C1729790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19" Type="http://schemas.openxmlformats.org/officeDocument/2006/relationships/chart" Target="../charts/chart1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5.xml"/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12" Type="http://schemas.openxmlformats.org/officeDocument/2006/relationships/chart" Target="../charts/chart89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11" Type="http://schemas.openxmlformats.org/officeDocument/2006/relationships/chart" Target="../charts/chart88.xml"/><Relationship Id="rId5" Type="http://schemas.openxmlformats.org/officeDocument/2006/relationships/chart" Target="../charts/chart82.xml"/><Relationship Id="rId10" Type="http://schemas.openxmlformats.org/officeDocument/2006/relationships/chart" Target="../charts/chart87.xml"/><Relationship Id="rId4" Type="http://schemas.openxmlformats.org/officeDocument/2006/relationships/chart" Target="../charts/chart81.xml"/><Relationship Id="rId9" Type="http://schemas.openxmlformats.org/officeDocument/2006/relationships/chart" Target="../charts/chart8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2646</xdr:colOff>
      <xdr:row>81</xdr:row>
      <xdr:rowOff>7407</xdr:rowOff>
    </xdr:from>
    <xdr:to>
      <xdr:col>8</xdr:col>
      <xdr:colOff>622041</xdr:colOff>
      <xdr:row>96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761998</xdr:colOff>
      <xdr:row>81</xdr:row>
      <xdr:rowOff>234</xdr:rowOff>
    </xdr:from>
    <xdr:to>
      <xdr:col>12</xdr:col>
      <xdr:colOff>561975</xdr:colOff>
      <xdr:row>95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7938</xdr:colOff>
      <xdr:row>96</xdr:row>
      <xdr:rowOff>95250</xdr:rowOff>
    </xdr:from>
    <xdr:to>
      <xdr:col>2</xdr:col>
      <xdr:colOff>552450</xdr:colOff>
      <xdr:row>111</xdr:row>
      <xdr:rowOff>152400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9719</xdr:colOff>
      <xdr:row>96</xdr:row>
      <xdr:rowOff>104775</xdr:rowOff>
    </xdr:from>
    <xdr:to>
      <xdr:col>8</xdr:col>
      <xdr:colOff>647700</xdr:colOff>
      <xdr:row>112</xdr:row>
      <xdr:rowOff>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790574</xdr:colOff>
      <xdr:row>96</xdr:row>
      <xdr:rowOff>123825</xdr:rowOff>
    </xdr:from>
    <xdr:to>
      <xdr:col>12</xdr:col>
      <xdr:colOff>552450</xdr:colOff>
      <xdr:row>112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2117</xdr:colOff>
      <xdr:row>112</xdr:row>
      <xdr:rowOff>104775</xdr:rowOff>
    </xdr:from>
    <xdr:to>
      <xdr:col>2</xdr:col>
      <xdr:colOff>547689</xdr:colOff>
      <xdr:row>127</xdr:row>
      <xdr:rowOff>150813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12700</xdr:colOff>
      <xdr:row>112</xdr:row>
      <xdr:rowOff>114300</xdr:rowOff>
    </xdr:from>
    <xdr:to>
      <xdr:col>8</xdr:col>
      <xdr:colOff>666749</xdr:colOff>
      <xdr:row>128</xdr:row>
      <xdr:rowOff>19049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790574</xdr:colOff>
      <xdr:row>112</xdr:row>
      <xdr:rowOff>104775</xdr:rowOff>
    </xdr:from>
    <xdr:to>
      <xdr:col>12</xdr:col>
      <xdr:colOff>552450</xdr:colOff>
      <xdr:row>128</xdr:row>
      <xdr:rowOff>19050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128</xdr:row>
      <xdr:rowOff>85725</xdr:rowOff>
    </xdr:from>
    <xdr:to>
      <xdr:col>2</xdr:col>
      <xdr:colOff>554005</xdr:colOff>
      <xdr:row>143</xdr:row>
      <xdr:rowOff>152400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790575</xdr:colOff>
      <xdr:row>144</xdr:row>
      <xdr:rowOff>104775</xdr:rowOff>
    </xdr:from>
    <xdr:to>
      <xdr:col>12</xdr:col>
      <xdr:colOff>581025</xdr:colOff>
      <xdr:row>160</xdr:row>
      <xdr:rowOff>19050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295275</xdr:colOff>
      <xdr:row>126</xdr:row>
      <xdr:rowOff>1</xdr:rowOff>
    </xdr:from>
    <xdr:to>
      <xdr:col>31</xdr:col>
      <xdr:colOff>587717</xdr:colOff>
      <xdr:row>142</xdr:row>
      <xdr:rowOff>156737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10582</xdr:colOff>
      <xdr:row>160</xdr:row>
      <xdr:rowOff>123825</xdr:rowOff>
    </xdr:from>
    <xdr:to>
      <xdr:col>2</xdr:col>
      <xdr:colOff>554005</xdr:colOff>
      <xdr:row>177</xdr:row>
      <xdr:rowOff>28575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9722</xdr:colOff>
      <xdr:row>178</xdr:row>
      <xdr:rowOff>9526</xdr:rowOff>
    </xdr:from>
    <xdr:to>
      <xdr:col>2</xdr:col>
      <xdr:colOff>571696</xdr:colOff>
      <xdr:row>194</xdr:row>
      <xdr:rowOff>0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684051</xdr:colOff>
      <xdr:row>178</xdr:row>
      <xdr:rowOff>6804</xdr:rowOff>
    </xdr:from>
    <xdr:to>
      <xdr:col>8</xdr:col>
      <xdr:colOff>641480</xdr:colOff>
      <xdr:row>194</xdr:row>
      <xdr:rowOff>9719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27</xdr:col>
      <xdr:colOff>476249</xdr:colOff>
      <xdr:row>107</xdr:row>
      <xdr:rowOff>114301</xdr:rowOff>
    </xdr:from>
    <xdr:to>
      <xdr:col>35</xdr:col>
      <xdr:colOff>28575</xdr:colOff>
      <xdr:row>125</xdr:row>
      <xdr:rowOff>1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787270</xdr:colOff>
      <xdr:row>178</xdr:row>
      <xdr:rowOff>13402</xdr:rowOff>
    </xdr:from>
    <xdr:to>
      <xdr:col>13</xdr:col>
      <xdr:colOff>9719</xdr:colOff>
      <xdr:row>194</xdr:row>
      <xdr:rowOff>19437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3510</xdr:colOff>
      <xdr:row>194</xdr:row>
      <xdr:rowOff>143458</xdr:rowOff>
    </xdr:from>
    <xdr:to>
      <xdr:col>2</xdr:col>
      <xdr:colOff>573444</xdr:colOff>
      <xdr:row>210</xdr:row>
      <xdr:rowOff>29158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3692</xdr:colOff>
      <xdr:row>194</xdr:row>
      <xdr:rowOff>145791</xdr:rowOff>
    </xdr:from>
    <xdr:to>
      <xdr:col>8</xdr:col>
      <xdr:colOff>651199</xdr:colOff>
      <xdr:row>210</xdr:row>
      <xdr:rowOff>29158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773987</xdr:colOff>
      <xdr:row>194</xdr:row>
      <xdr:rowOff>155511</xdr:rowOff>
    </xdr:from>
    <xdr:to>
      <xdr:col>13</xdr:col>
      <xdr:colOff>1</xdr:colOff>
      <xdr:row>210</xdr:row>
      <xdr:rowOff>19440</xdr:rowOff>
    </xdr:to>
    <xdr:graphicFrame macro="">
      <xdr:nvGraphicFramePr>
        <xdr:cNvPr id="42" name="Chart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254442</xdr:colOff>
      <xdr:row>211</xdr:row>
      <xdr:rowOff>19439</xdr:rowOff>
    </xdr:from>
    <xdr:to>
      <xdr:col>2</xdr:col>
      <xdr:colOff>563725</xdr:colOff>
      <xdr:row>227</xdr:row>
      <xdr:rowOff>14290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777357</xdr:colOff>
      <xdr:row>211</xdr:row>
      <xdr:rowOff>0</xdr:rowOff>
    </xdr:from>
    <xdr:to>
      <xdr:col>13</xdr:col>
      <xdr:colOff>0</xdr:colOff>
      <xdr:row>227</xdr:row>
      <xdr:rowOff>19438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13218</xdr:colOff>
      <xdr:row>211</xdr:row>
      <xdr:rowOff>9719</xdr:rowOff>
    </xdr:from>
    <xdr:to>
      <xdr:col>8</xdr:col>
      <xdr:colOff>651199</xdr:colOff>
      <xdr:row>227</xdr:row>
      <xdr:rowOff>9720</xdr:rowOff>
    </xdr:to>
    <xdr:graphicFrame macro="">
      <xdr:nvGraphicFramePr>
        <xdr:cNvPr id="52" name="Chart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6351</xdr:colOff>
      <xdr:row>228</xdr:row>
      <xdr:rowOff>9720</xdr:rowOff>
    </xdr:from>
    <xdr:to>
      <xdr:col>2</xdr:col>
      <xdr:colOff>554005</xdr:colOff>
      <xdr:row>244</xdr:row>
      <xdr:rowOff>19439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</xdr:col>
      <xdr:colOff>1</xdr:colOff>
      <xdr:row>227</xdr:row>
      <xdr:rowOff>152398</xdr:rowOff>
    </xdr:from>
    <xdr:to>
      <xdr:col>8</xdr:col>
      <xdr:colOff>641479</xdr:colOff>
      <xdr:row>244</xdr:row>
      <xdr:rowOff>19438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791741</xdr:colOff>
      <xdr:row>227</xdr:row>
      <xdr:rowOff>145791</xdr:rowOff>
    </xdr:from>
    <xdr:to>
      <xdr:col>13</xdr:col>
      <xdr:colOff>0</xdr:colOff>
      <xdr:row>244</xdr:row>
      <xdr:rowOff>9720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249336</xdr:colOff>
      <xdr:row>244</xdr:row>
      <xdr:rowOff>153763</xdr:rowOff>
    </xdr:from>
    <xdr:to>
      <xdr:col>2</xdr:col>
      <xdr:colOff>554005</xdr:colOff>
      <xdr:row>261</xdr:row>
      <xdr:rowOff>9720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</xdr:col>
      <xdr:colOff>3110</xdr:colOff>
      <xdr:row>244</xdr:row>
      <xdr:rowOff>163482</xdr:rowOff>
    </xdr:from>
    <xdr:to>
      <xdr:col>8</xdr:col>
      <xdr:colOff>641479</xdr:colOff>
      <xdr:row>261</xdr:row>
      <xdr:rowOff>9720</xdr:rowOff>
    </xdr:to>
    <xdr:graphicFrame macro="">
      <xdr:nvGraphicFramePr>
        <xdr:cNvPr id="63" name="Chart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787269</xdr:colOff>
      <xdr:row>245</xdr:row>
      <xdr:rowOff>9719</xdr:rowOff>
    </xdr:from>
    <xdr:to>
      <xdr:col>13</xdr:col>
      <xdr:colOff>0</xdr:colOff>
      <xdr:row>261</xdr:row>
      <xdr:rowOff>9720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</xdr:col>
      <xdr:colOff>3111</xdr:colOff>
      <xdr:row>261</xdr:row>
      <xdr:rowOff>163675</xdr:rowOff>
    </xdr:from>
    <xdr:to>
      <xdr:col>8</xdr:col>
      <xdr:colOff>651199</xdr:colOff>
      <xdr:row>278</xdr:row>
      <xdr:rowOff>0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8</xdr:col>
      <xdr:colOff>788374</xdr:colOff>
      <xdr:row>261</xdr:row>
      <xdr:rowOff>162121</xdr:rowOff>
    </xdr:from>
    <xdr:to>
      <xdr:col>13</xdr:col>
      <xdr:colOff>9719</xdr:colOff>
      <xdr:row>278</xdr:row>
      <xdr:rowOff>9720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252511</xdr:colOff>
      <xdr:row>278</xdr:row>
      <xdr:rowOff>157887</xdr:rowOff>
    </xdr:from>
    <xdr:to>
      <xdr:col>2</xdr:col>
      <xdr:colOff>544286</xdr:colOff>
      <xdr:row>294</xdr:row>
      <xdr:rowOff>165228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</xdr:col>
      <xdr:colOff>9721</xdr:colOff>
      <xdr:row>296</xdr:row>
      <xdr:rowOff>0</xdr:rowOff>
    </xdr:from>
    <xdr:to>
      <xdr:col>2</xdr:col>
      <xdr:colOff>524847</xdr:colOff>
      <xdr:row>312</xdr:row>
      <xdr:rowOff>9719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2</xdr:col>
      <xdr:colOff>660919</xdr:colOff>
      <xdr:row>295</xdr:row>
      <xdr:rowOff>165036</xdr:rowOff>
    </xdr:from>
    <xdr:to>
      <xdr:col>8</xdr:col>
      <xdr:colOff>622042</xdr:colOff>
      <xdr:row>312</xdr:row>
      <xdr:rowOff>19438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767638</xdr:colOff>
      <xdr:row>313</xdr:row>
      <xdr:rowOff>2662</xdr:rowOff>
    </xdr:from>
    <xdr:to>
      <xdr:col>13</xdr:col>
      <xdr:colOff>9719</xdr:colOff>
      <xdr:row>329</xdr:row>
      <xdr:rowOff>0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8</xdr:col>
      <xdr:colOff>777551</xdr:colOff>
      <xdr:row>295</xdr:row>
      <xdr:rowOff>165035</xdr:rowOff>
    </xdr:from>
    <xdr:to>
      <xdr:col>13</xdr:col>
      <xdr:colOff>9718</xdr:colOff>
      <xdr:row>312</xdr:row>
      <xdr:rowOff>29158</xdr:rowOff>
    </xdr:to>
    <xdr:graphicFrame macro="">
      <xdr:nvGraphicFramePr>
        <xdr:cNvPr id="82" name="Chart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262231</xdr:colOff>
      <xdr:row>313</xdr:row>
      <xdr:rowOff>1</xdr:rowOff>
    </xdr:from>
    <xdr:to>
      <xdr:col>2</xdr:col>
      <xdr:colOff>505408</xdr:colOff>
      <xdr:row>329</xdr:row>
      <xdr:rowOff>0</xdr:rowOff>
    </xdr:to>
    <xdr:graphicFrame macro="">
      <xdr:nvGraphicFramePr>
        <xdr:cNvPr id="84" name="Chart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2</xdr:col>
      <xdr:colOff>663058</xdr:colOff>
      <xdr:row>312</xdr:row>
      <xdr:rowOff>165036</xdr:rowOff>
    </xdr:from>
    <xdr:to>
      <xdr:col>8</xdr:col>
      <xdr:colOff>600464</xdr:colOff>
      <xdr:row>329</xdr:row>
      <xdr:rowOff>1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248425</xdr:colOff>
      <xdr:row>330</xdr:row>
      <xdr:rowOff>3240</xdr:rowOff>
    </xdr:from>
    <xdr:to>
      <xdr:col>2</xdr:col>
      <xdr:colOff>476250</xdr:colOff>
      <xdr:row>346</xdr:row>
      <xdr:rowOff>9719</xdr:rowOff>
    </xdr:to>
    <xdr:graphicFrame macro="">
      <xdr:nvGraphicFramePr>
        <xdr:cNvPr id="89" name="Chart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2</xdr:col>
      <xdr:colOff>653531</xdr:colOff>
      <xdr:row>329</xdr:row>
      <xdr:rowOff>161860</xdr:rowOff>
    </xdr:from>
    <xdr:to>
      <xdr:col>8</xdr:col>
      <xdr:colOff>600462</xdr:colOff>
      <xdr:row>346</xdr:row>
      <xdr:rowOff>9719</xdr:rowOff>
    </xdr:to>
    <xdr:graphicFrame macro="">
      <xdr:nvGraphicFramePr>
        <xdr:cNvPr id="91" name="Chart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8</xdr:col>
      <xdr:colOff>754548</xdr:colOff>
      <xdr:row>330</xdr:row>
      <xdr:rowOff>4212</xdr:rowOff>
    </xdr:from>
    <xdr:to>
      <xdr:col>13</xdr:col>
      <xdr:colOff>9719</xdr:colOff>
      <xdr:row>346</xdr:row>
      <xdr:rowOff>9719</xdr:rowOff>
    </xdr:to>
    <xdr:graphicFrame macro="">
      <xdr:nvGraphicFramePr>
        <xdr:cNvPr id="93" name="Chart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259055</xdr:colOff>
      <xdr:row>346</xdr:row>
      <xdr:rowOff>153177</xdr:rowOff>
    </xdr:from>
    <xdr:to>
      <xdr:col>2</xdr:col>
      <xdr:colOff>466531</xdr:colOff>
      <xdr:row>363</xdr:row>
      <xdr:rowOff>0</xdr:rowOff>
    </xdr:to>
    <xdr:graphicFrame macro="">
      <xdr:nvGraphicFramePr>
        <xdr:cNvPr id="96" name="Chart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2</xdr:col>
      <xdr:colOff>643230</xdr:colOff>
      <xdr:row>346</xdr:row>
      <xdr:rowOff>162701</xdr:rowOff>
    </xdr:from>
    <xdr:to>
      <xdr:col>8</xdr:col>
      <xdr:colOff>622040</xdr:colOff>
      <xdr:row>362</xdr:row>
      <xdr:rowOff>155510</xdr:rowOff>
    </xdr:to>
    <xdr:graphicFrame macro="">
      <xdr:nvGraphicFramePr>
        <xdr:cNvPr id="102" name="Chart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</xdr:col>
      <xdr:colOff>6349</xdr:colOff>
      <xdr:row>81</xdr:row>
      <xdr:rowOff>6349</xdr:rowOff>
    </xdr:from>
    <xdr:to>
      <xdr:col>2</xdr:col>
      <xdr:colOff>552450</xdr:colOff>
      <xdr:row>96</xdr:row>
      <xdr:rowOff>9525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3</xdr:col>
      <xdr:colOff>2</xdr:colOff>
      <xdr:row>128</xdr:row>
      <xdr:rowOff>104776</xdr:rowOff>
    </xdr:from>
    <xdr:to>
      <xdr:col>8</xdr:col>
      <xdr:colOff>666750</xdr:colOff>
      <xdr:row>143</xdr:row>
      <xdr:rowOff>152401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8</xdr:col>
      <xdr:colOff>790575</xdr:colOff>
      <xdr:row>128</xdr:row>
      <xdr:rowOff>104775</xdr:rowOff>
    </xdr:from>
    <xdr:to>
      <xdr:col>13</xdr:col>
      <xdr:colOff>0</xdr:colOff>
      <xdr:row>144</xdr:row>
      <xdr:rowOff>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13</xdr:col>
      <xdr:colOff>9525</xdr:colOff>
      <xdr:row>0</xdr:row>
      <xdr:rowOff>57149</xdr:rowOff>
    </xdr:from>
    <xdr:to>
      <xdr:col>20</xdr:col>
      <xdr:colOff>180975</xdr:colOff>
      <xdr:row>8</xdr:row>
      <xdr:rowOff>104774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13</xdr:col>
      <xdr:colOff>9525</xdr:colOff>
      <xdr:row>57</xdr:row>
      <xdr:rowOff>174949</xdr:rowOff>
    </xdr:from>
    <xdr:to>
      <xdr:col>20</xdr:col>
      <xdr:colOff>169334</xdr:colOff>
      <xdr:row>73</xdr:row>
      <xdr:rowOff>9527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13</xdr:col>
      <xdr:colOff>9525</xdr:colOff>
      <xdr:row>9</xdr:row>
      <xdr:rowOff>9525</xdr:rowOff>
    </xdr:from>
    <xdr:to>
      <xdr:col>20</xdr:col>
      <xdr:colOff>180975</xdr:colOff>
      <xdr:row>25</xdr:row>
      <xdr:rowOff>9524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12</xdr:col>
      <xdr:colOff>581025</xdr:colOff>
      <xdr:row>25</xdr:row>
      <xdr:rowOff>104775</xdr:rowOff>
    </xdr:from>
    <xdr:to>
      <xdr:col>20</xdr:col>
      <xdr:colOff>171450</xdr:colOff>
      <xdr:row>41</xdr:row>
      <xdr:rowOff>0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12</xdr:col>
      <xdr:colOff>571500</xdr:colOff>
      <xdr:row>41</xdr:row>
      <xdr:rowOff>142874</xdr:rowOff>
    </xdr:from>
    <xdr:to>
      <xdr:col>20</xdr:col>
      <xdr:colOff>172508</xdr:colOff>
      <xdr:row>57</xdr:row>
      <xdr:rowOff>19050</xdr:rowOff>
    </xdr:to>
    <xdr:graphicFrame macro="">
      <xdr:nvGraphicFramePr>
        <xdr:cNvPr id="62" name="Chart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13</xdr:col>
      <xdr:colOff>9525</xdr:colOff>
      <xdr:row>73</xdr:row>
      <xdr:rowOff>142875</xdr:rowOff>
    </xdr:from>
    <xdr:to>
      <xdr:col>20</xdr:col>
      <xdr:colOff>171450</xdr:colOff>
      <xdr:row>88</xdr:row>
      <xdr:rowOff>152401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13</xdr:col>
      <xdr:colOff>9526</xdr:colOff>
      <xdr:row>89</xdr:row>
      <xdr:rowOff>133350</xdr:rowOff>
    </xdr:from>
    <xdr:to>
      <xdr:col>20</xdr:col>
      <xdr:colOff>152400</xdr:colOff>
      <xdr:row>106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20</xdr:col>
      <xdr:colOff>266700</xdr:colOff>
      <xdr:row>0</xdr:row>
      <xdr:rowOff>57149</xdr:rowOff>
    </xdr:from>
    <xdr:to>
      <xdr:col>27</xdr:col>
      <xdr:colOff>374649</xdr:colOff>
      <xdr:row>8</xdr:row>
      <xdr:rowOff>107949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20</xdr:col>
      <xdr:colOff>276225</xdr:colOff>
      <xdr:row>9</xdr:row>
      <xdr:rowOff>0</xdr:rowOff>
    </xdr:from>
    <xdr:to>
      <xdr:col>27</xdr:col>
      <xdr:colOff>384174</xdr:colOff>
      <xdr:row>24</xdr:row>
      <xdr:rowOff>180975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20</xdr:col>
      <xdr:colOff>276225</xdr:colOff>
      <xdr:row>25</xdr:row>
      <xdr:rowOff>95250</xdr:rowOff>
    </xdr:from>
    <xdr:to>
      <xdr:col>27</xdr:col>
      <xdr:colOff>378883</xdr:colOff>
      <xdr:row>40</xdr:row>
      <xdr:rowOff>180976</xdr:rowOff>
    </xdr:to>
    <xdr:graphicFrame macro="">
      <xdr:nvGraphicFramePr>
        <xdr:cNvPr id="72" name="Chart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20</xdr:col>
      <xdr:colOff>276224</xdr:colOff>
      <xdr:row>41</xdr:row>
      <xdr:rowOff>123825</xdr:rowOff>
    </xdr:from>
    <xdr:to>
      <xdr:col>27</xdr:col>
      <xdr:colOff>388407</xdr:colOff>
      <xdr:row>57</xdr:row>
      <xdr:rowOff>9524</xdr:rowOff>
    </xdr:to>
    <xdr:graphicFrame macro="">
      <xdr:nvGraphicFramePr>
        <xdr:cNvPr id="73" name="Chart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20</xdr:col>
      <xdr:colOff>276225</xdr:colOff>
      <xdr:row>57</xdr:row>
      <xdr:rowOff>174949</xdr:rowOff>
    </xdr:from>
    <xdr:to>
      <xdr:col>27</xdr:col>
      <xdr:colOff>382059</xdr:colOff>
      <xdr:row>73</xdr:row>
      <xdr:rowOff>0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20</xdr:col>
      <xdr:colOff>285750</xdr:colOff>
      <xdr:row>73</xdr:row>
      <xdr:rowOff>142875</xdr:rowOff>
    </xdr:from>
    <xdr:to>
      <xdr:col>27</xdr:col>
      <xdr:colOff>374650</xdr:colOff>
      <xdr:row>89</xdr:row>
      <xdr:rowOff>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20</xdr:col>
      <xdr:colOff>257175</xdr:colOff>
      <xdr:row>89</xdr:row>
      <xdr:rowOff>123825</xdr:rowOff>
    </xdr:from>
    <xdr:to>
      <xdr:col>27</xdr:col>
      <xdr:colOff>371475</xdr:colOff>
      <xdr:row>107</xdr:row>
      <xdr:rowOff>0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27</xdr:col>
      <xdr:colOff>466725</xdr:colOff>
      <xdr:row>0</xdr:row>
      <xdr:rowOff>75141</xdr:rowOff>
    </xdr:from>
    <xdr:to>
      <xdr:col>34</xdr:col>
      <xdr:colOff>581024</xdr:colOff>
      <xdr:row>8</xdr:row>
      <xdr:rowOff>116632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27</xdr:col>
      <xdr:colOff>457200</xdr:colOff>
      <xdr:row>9</xdr:row>
      <xdr:rowOff>9525</xdr:rowOff>
    </xdr:from>
    <xdr:to>
      <xdr:col>35</xdr:col>
      <xdr:colOff>0</xdr:colOff>
      <xdr:row>25</xdr:row>
      <xdr:rowOff>0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27</xdr:col>
      <xdr:colOff>466724</xdr:colOff>
      <xdr:row>25</xdr:row>
      <xdr:rowOff>95250</xdr:rowOff>
    </xdr:from>
    <xdr:to>
      <xdr:col>35</xdr:col>
      <xdr:colOff>0</xdr:colOff>
      <xdr:row>41</xdr:row>
      <xdr:rowOff>0</xdr:rowOff>
    </xdr:to>
    <xdr:graphicFrame macro="">
      <xdr:nvGraphicFramePr>
        <xdr:cNvPr id="83" name="Chart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27</xdr:col>
      <xdr:colOff>476250</xdr:colOff>
      <xdr:row>41</xdr:row>
      <xdr:rowOff>127863</xdr:rowOff>
    </xdr:from>
    <xdr:to>
      <xdr:col>35</xdr:col>
      <xdr:colOff>3175</xdr:colOff>
      <xdr:row>57</xdr:row>
      <xdr:rowOff>9330</xdr:rowOff>
    </xdr:to>
    <xdr:graphicFrame macro="">
      <xdr:nvGraphicFramePr>
        <xdr:cNvPr id="85" name="Chart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27</xdr:col>
      <xdr:colOff>476251</xdr:colOff>
      <xdr:row>57</xdr:row>
      <xdr:rowOff>174949</xdr:rowOff>
    </xdr:from>
    <xdr:to>
      <xdr:col>35</xdr:col>
      <xdr:colOff>3175</xdr:colOff>
      <xdr:row>72</xdr:row>
      <xdr:rowOff>180975</xdr:rowOff>
    </xdr:to>
    <xdr:graphicFrame macro="">
      <xdr:nvGraphicFramePr>
        <xdr:cNvPr id="87" name="Chart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27</xdr:col>
      <xdr:colOff>485775</xdr:colOff>
      <xdr:row>73</xdr:row>
      <xdr:rowOff>155509</xdr:rowOff>
    </xdr:from>
    <xdr:to>
      <xdr:col>35</xdr:col>
      <xdr:colOff>28575</xdr:colOff>
      <xdr:row>88</xdr:row>
      <xdr:rowOff>165229</xdr:rowOff>
    </xdr:to>
    <xdr:graphicFrame macro="">
      <xdr:nvGraphicFramePr>
        <xdr:cNvPr id="88" name="Chart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27</xdr:col>
      <xdr:colOff>474134</xdr:colOff>
      <xdr:row>89</xdr:row>
      <xdr:rowOff>123825</xdr:rowOff>
    </xdr:from>
    <xdr:to>
      <xdr:col>35</xdr:col>
      <xdr:colOff>9525</xdr:colOff>
      <xdr:row>106</xdr:row>
      <xdr:rowOff>152400</xdr:rowOff>
    </xdr:to>
    <xdr:graphicFrame macro="">
      <xdr:nvGraphicFramePr>
        <xdr:cNvPr id="90" name="Chart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1</xdr:col>
      <xdr:colOff>7938</xdr:colOff>
      <xdr:row>144</xdr:row>
      <xdr:rowOff>104775</xdr:rowOff>
    </xdr:from>
    <xdr:to>
      <xdr:col>2</xdr:col>
      <xdr:colOff>554006</xdr:colOff>
      <xdr:row>159</xdr:row>
      <xdr:rowOff>152400</xdr:rowOff>
    </xdr:to>
    <xdr:graphicFrame macro="">
      <xdr:nvGraphicFramePr>
        <xdr:cNvPr id="92" name="Chart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3</xdr:col>
      <xdr:colOff>6349</xdr:colOff>
      <xdr:row>144</xdr:row>
      <xdr:rowOff>85725</xdr:rowOff>
    </xdr:from>
    <xdr:to>
      <xdr:col>8</xdr:col>
      <xdr:colOff>676274</xdr:colOff>
      <xdr:row>160</xdr:row>
      <xdr:rowOff>9525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3</xdr:col>
      <xdr:colOff>12701</xdr:colOff>
      <xdr:row>160</xdr:row>
      <xdr:rowOff>133350</xdr:rowOff>
    </xdr:from>
    <xdr:to>
      <xdr:col>8</xdr:col>
      <xdr:colOff>647701</xdr:colOff>
      <xdr:row>177</xdr:row>
      <xdr:rowOff>9525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8</xdr:col>
      <xdr:colOff>781050</xdr:colOff>
      <xdr:row>160</xdr:row>
      <xdr:rowOff>133350</xdr:rowOff>
    </xdr:from>
    <xdr:to>
      <xdr:col>12</xdr:col>
      <xdr:colOff>590549</xdr:colOff>
      <xdr:row>176</xdr:row>
      <xdr:rowOff>155510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16</xdr:col>
      <xdr:colOff>9525</xdr:colOff>
      <xdr:row>126</xdr:row>
      <xdr:rowOff>0</xdr:rowOff>
    </xdr:from>
    <xdr:to>
      <xdr:col>23</xdr:col>
      <xdr:colOff>314326</xdr:colOff>
      <xdr:row>143</xdr:row>
      <xdr:rowOff>9525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8</xdr:col>
      <xdr:colOff>796793</xdr:colOff>
      <xdr:row>278</xdr:row>
      <xdr:rowOff>165035</xdr:rowOff>
    </xdr:from>
    <xdr:to>
      <xdr:col>13</xdr:col>
      <xdr:colOff>0</xdr:colOff>
      <xdr:row>294</xdr:row>
      <xdr:rowOff>165228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8</xdr:col>
      <xdr:colOff>771050</xdr:colOff>
      <xdr:row>347</xdr:row>
      <xdr:rowOff>14213</xdr:rowOff>
    </xdr:from>
    <xdr:to>
      <xdr:col>13</xdr:col>
      <xdr:colOff>19440</xdr:colOff>
      <xdr:row>363</xdr:row>
      <xdr:rowOff>19439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219150</xdr:colOff>
      <xdr:row>261</xdr:row>
      <xdr:rowOff>163871</xdr:rowOff>
    </xdr:from>
    <xdr:to>
      <xdr:col>2</xdr:col>
      <xdr:colOff>544285</xdr:colOff>
      <xdr:row>277</xdr:row>
      <xdr:rowOff>165228</xdr:rowOff>
    </xdr:to>
    <xdr:graphicFrame macro="">
      <xdr:nvGraphicFramePr>
        <xdr:cNvPr id="95" name="Chart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3</xdr:col>
      <xdr:colOff>9718</xdr:colOff>
      <xdr:row>279</xdr:row>
      <xdr:rowOff>523</xdr:rowOff>
    </xdr:from>
    <xdr:to>
      <xdr:col>8</xdr:col>
      <xdr:colOff>639337</xdr:colOff>
      <xdr:row>295</xdr:row>
      <xdr:rowOff>0</xdr:rowOff>
    </xdr:to>
    <xdr:graphicFrame macro="">
      <xdr:nvGraphicFramePr>
        <xdr:cNvPr id="94" name="Chart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12</xdr:col>
      <xdr:colOff>581025</xdr:colOff>
      <xdr:row>107</xdr:row>
      <xdr:rowOff>123825</xdr:rowOff>
    </xdr:from>
    <xdr:to>
      <xdr:col>20</xdr:col>
      <xdr:colOff>133350</xdr:colOff>
      <xdr:row>125</xdr:row>
      <xdr:rowOff>1</xdr:rowOff>
    </xdr:to>
    <xdr:graphicFrame macro="">
      <xdr:nvGraphicFramePr>
        <xdr:cNvPr id="97" name="Chart 96">
          <a:extLst>
            <a:ext uri="{FF2B5EF4-FFF2-40B4-BE49-F238E27FC236}">
              <a16:creationId xmlns:a16="http://schemas.microsoft.com/office/drawing/2014/main" id="{D7EC7D44-1212-408F-A85B-DC2058C8C0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20</xdr:col>
      <xdr:colOff>247650</xdr:colOff>
      <xdr:row>107</xdr:row>
      <xdr:rowOff>114300</xdr:rowOff>
    </xdr:from>
    <xdr:to>
      <xdr:col>27</xdr:col>
      <xdr:colOff>380999</xdr:colOff>
      <xdr:row>125</xdr:row>
      <xdr:rowOff>1</xdr:rowOff>
    </xdr:to>
    <xdr:graphicFrame macro="">
      <xdr:nvGraphicFramePr>
        <xdr:cNvPr id="98" name="Chart 97">
          <a:extLst>
            <a:ext uri="{FF2B5EF4-FFF2-40B4-BE49-F238E27FC236}">
              <a16:creationId xmlns:a16="http://schemas.microsoft.com/office/drawing/2014/main" id="{1B488B8D-8259-4D75-B0E1-21F7DE197F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1244600</xdr:colOff>
      <xdr:row>15</xdr:row>
      <xdr:rowOff>30482</xdr:rowOff>
    </xdr:from>
    <xdr:to>
      <xdr:col>12</xdr:col>
      <xdr:colOff>0</xdr:colOff>
      <xdr:row>28</xdr:row>
      <xdr:rowOff>22226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205740</xdr:colOff>
      <xdr:row>29</xdr:row>
      <xdr:rowOff>9525</xdr:rowOff>
    </xdr:from>
    <xdr:to>
      <xdr:col>6</xdr:col>
      <xdr:colOff>533399</xdr:colOff>
      <xdr:row>41</xdr:row>
      <xdr:rowOff>190500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13336</xdr:colOff>
      <xdr:row>29</xdr:row>
      <xdr:rowOff>634</xdr:rowOff>
    </xdr:from>
    <xdr:to>
      <xdr:col>12</xdr:col>
      <xdr:colOff>1</xdr:colOff>
      <xdr:row>41</xdr:row>
      <xdr:rowOff>190499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216535</xdr:colOff>
      <xdr:row>43</xdr:row>
      <xdr:rowOff>6985</xdr:rowOff>
    </xdr:from>
    <xdr:to>
      <xdr:col>7</xdr:col>
      <xdr:colOff>0</xdr:colOff>
      <xdr:row>56</xdr:row>
      <xdr:rowOff>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1237615</xdr:colOff>
      <xdr:row>43</xdr:row>
      <xdr:rowOff>3811</xdr:rowOff>
    </xdr:from>
    <xdr:to>
      <xdr:col>11</xdr:col>
      <xdr:colOff>1245306</xdr:colOff>
      <xdr:row>55</xdr:row>
      <xdr:rowOff>190500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209338</xdr:colOff>
      <xdr:row>56</xdr:row>
      <xdr:rowOff>196143</xdr:rowOff>
    </xdr:from>
    <xdr:to>
      <xdr:col>6</xdr:col>
      <xdr:colOff>521405</xdr:colOff>
      <xdr:row>69</xdr:row>
      <xdr:rowOff>190499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5151</xdr:colOff>
      <xdr:row>56</xdr:row>
      <xdr:rowOff>196003</xdr:rowOff>
    </xdr:from>
    <xdr:to>
      <xdr:col>11</xdr:col>
      <xdr:colOff>1238250</xdr:colOff>
      <xdr:row>70</xdr:row>
      <xdr:rowOff>0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212584</xdr:colOff>
      <xdr:row>70</xdr:row>
      <xdr:rowOff>190500</xdr:rowOff>
    </xdr:from>
    <xdr:to>
      <xdr:col>6</xdr:col>
      <xdr:colOff>526697</xdr:colOff>
      <xdr:row>84</xdr:row>
      <xdr:rowOff>19050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</xdr:colOff>
      <xdr:row>70</xdr:row>
      <xdr:rowOff>199389</xdr:rowOff>
    </xdr:from>
    <xdr:to>
      <xdr:col>12</xdr:col>
      <xdr:colOff>3176</xdr:colOff>
      <xdr:row>83</xdr:row>
      <xdr:rowOff>190499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</xdr:colOff>
      <xdr:row>84</xdr:row>
      <xdr:rowOff>191557</xdr:rowOff>
    </xdr:from>
    <xdr:to>
      <xdr:col>6</xdr:col>
      <xdr:colOff>523876</xdr:colOff>
      <xdr:row>98</xdr:row>
      <xdr:rowOff>9524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217170</xdr:colOff>
      <xdr:row>14</xdr:row>
      <xdr:rowOff>190500</xdr:rowOff>
    </xdr:from>
    <xdr:to>
      <xdr:col>7</xdr:col>
      <xdr:colOff>9525</xdr:colOff>
      <xdr:row>28</xdr:row>
      <xdr:rowOff>9526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1</xdr:row>
      <xdr:rowOff>6772</xdr:rowOff>
    </xdr:from>
    <xdr:to>
      <xdr:col>23</xdr:col>
      <xdr:colOff>28575</xdr:colOff>
      <xdr:row>8</xdr:row>
      <xdr:rowOff>600074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B050"/>
      </a:accent1>
      <a:accent2>
        <a:srgbClr val="FFC000"/>
      </a:accent2>
      <a:accent3>
        <a:srgbClr val="FFFF00"/>
      </a:accent3>
      <a:accent4>
        <a:srgbClr val="FF0000"/>
      </a:accent4>
      <a:accent5>
        <a:srgbClr val="7030A0"/>
      </a:accent5>
      <a:accent6>
        <a:srgbClr val="00B0F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topLeftCell="K103" zoomScale="98" zoomScaleNormal="98" workbookViewId="0">
      <selection activeCell="J371" sqref="J371"/>
    </sheetView>
  </sheetViews>
  <sheetFormatPr defaultColWidth="8.85546875" defaultRowHeight="12.75" x14ac:dyDescent="0.2"/>
  <cols>
    <col min="1" max="1" width="4" style="41" bestFit="1" customWidth="1"/>
    <col min="2" max="2" width="56.28515625" style="17" customWidth="1"/>
    <col min="3" max="3" width="10.28515625" style="18" customWidth="1"/>
    <col min="4" max="4" width="8.85546875" style="18"/>
    <col min="5" max="5" width="8.85546875" style="18" customWidth="1"/>
    <col min="6" max="7" width="8.85546875" style="18"/>
    <col min="8" max="8" width="16.28515625" style="18" customWidth="1"/>
    <col min="9" max="9" width="16.28515625" style="30" customWidth="1"/>
    <col min="10" max="10" width="16.28515625" style="31" customWidth="1"/>
    <col min="11" max="11" width="16.28515625" style="32" customWidth="1"/>
    <col min="12" max="12" width="16.28515625" style="33" customWidth="1"/>
    <col min="13" max="16384" width="8.85546875" style="18"/>
  </cols>
  <sheetData>
    <row r="1" spans="1:12" ht="114.75" x14ac:dyDescent="0.2">
      <c r="B1" s="19"/>
      <c r="C1" s="70" t="s">
        <v>36</v>
      </c>
      <c r="D1" s="71"/>
      <c r="E1" s="71"/>
      <c r="F1" s="71"/>
      <c r="G1" s="72"/>
      <c r="H1" s="20" t="s">
        <v>38</v>
      </c>
      <c r="I1" s="21" t="s">
        <v>39</v>
      </c>
      <c r="J1" s="22" t="s">
        <v>40</v>
      </c>
      <c r="K1" s="23" t="s">
        <v>41</v>
      </c>
      <c r="L1" s="24" t="s">
        <v>42</v>
      </c>
    </row>
    <row r="2" spans="1:12" ht="15" x14ac:dyDescent="0.2">
      <c r="A2" s="41">
        <v>1</v>
      </c>
      <c r="B2" s="16" t="s">
        <v>0</v>
      </c>
      <c r="C2" s="44">
        <f>H2/SUM(H2:L2)</f>
        <v>0.75</v>
      </c>
      <c r="D2" s="45">
        <f>I2/SUM(H2:L2)</f>
        <v>0</v>
      </c>
      <c r="E2" s="50">
        <f>J2/SUM(H2:L2)</f>
        <v>0.125</v>
      </c>
      <c r="F2" s="47">
        <f>K2/SUM(H2:L2)</f>
        <v>0</v>
      </c>
      <c r="G2" s="51">
        <f>L2/SUM(H2:L2)</f>
        <v>0.125</v>
      </c>
      <c r="H2" s="25">
        <v>6</v>
      </c>
      <c r="I2" s="26">
        <v>0</v>
      </c>
      <c r="J2" s="27">
        <v>1</v>
      </c>
      <c r="K2" s="28">
        <v>0</v>
      </c>
      <c r="L2" s="29">
        <v>1</v>
      </c>
    </row>
    <row r="3" spans="1:12" ht="15" x14ac:dyDescent="0.2">
      <c r="A3" s="41">
        <v>2</v>
      </c>
      <c r="B3" s="16" t="s">
        <v>1</v>
      </c>
      <c r="C3" s="49">
        <f t="shared" ref="C3:C49" si="0">H3/SUM(H3:L3)</f>
        <v>0.625</v>
      </c>
      <c r="D3" s="52">
        <f t="shared" ref="D3:D49" si="1">I3/SUM(H3:L3)</f>
        <v>0.125</v>
      </c>
      <c r="E3" s="53">
        <f t="shared" ref="E3:E49" si="2">J3/SUM(H3:L3)</f>
        <v>0</v>
      </c>
      <c r="F3" s="54">
        <f t="shared" ref="F3:F49" si="3">K3/SUM(H3:L3)</f>
        <v>0.125</v>
      </c>
      <c r="G3" s="51">
        <f t="shared" ref="G3:G49" si="4">L3/SUM(H3:L3)</f>
        <v>0.125</v>
      </c>
      <c r="H3" s="25">
        <v>5</v>
      </c>
      <c r="I3" s="26">
        <v>1</v>
      </c>
      <c r="J3" s="27">
        <v>0</v>
      </c>
      <c r="K3" s="28">
        <v>1</v>
      </c>
      <c r="L3" s="29">
        <v>1</v>
      </c>
    </row>
    <row r="4" spans="1:12" ht="15" x14ac:dyDescent="0.2">
      <c r="A4" s="41">
        <v>3</v>
      </c>
      <c r="B4" s="16" t="s">
        <v>2</v>
      </c>
      <c r="C4" s="49">
        <f t="shared" si="0"/>
        <v>0.82499999999999996</v>
      </c>
      <c r="D4" s="52">
        <f t="shared" si="1"/>
        <v>0.1</v>
      </c>
      <c r="E4" s="53">
        <f t="shared" si="2"/>
        <v>7.4999999999999997E-2</v>
      </c>
      <c r="F4" s="54">
        <f t="shared" si="3"/>
        <v>0</v>
      </c>
      <c r="G4" s="51">
        <f t="shared" si="4"/>
        <v>0</v>
      </c>
      <c r="H4" s="25">
        <v>33</v>
      </c>
      <c r="I4" s="26">
        <v>4</v>
      </c>
      <c r="J4" s="27">
        <v>3</v>
      </c>
      <c r="K4" s="28">
        <v>0</v>
      </c>
      <c r="L4" s="29">
        <v>0</v>
      </c>
    </row>
    <row r="5" spans="1:12" ht="15" x14ac:dyDescent="0.2">
      <c r="A5" s="41">
        <v>4</v>
      </c>
      <c r="B5" s="34" t="s">
        <v>55</v>
      </c>
      <c r="C5" s="49">
        <f t="shared" si="0"/>
        <v>0.6470588235294118</v>
      </c>
      <c r="D5" s="52">
        <f t="shared" si="1"/>
        <v>0.11764705882352941</v>
      </c>
      <c r="E5" s="53">
        <f t="shared" si="2"/>
        <v>0.23529411764705882</v>
      </c>
      <c r="F5" s="54">
        <f t="shared" si="3"/>
        <v>0</v>
      </c>
      <c r="G5" s="51">
        <f t="shared" si="4"/>
        <v>0</v>
      </c>
      <c r="H5" s="25">
        <v>11</v>
      </c>
      <c r="I5" s="26">
        <v>2</v>
      </c>
      <c r="J5" s="27">
        <v>4</v>
      </c>
      <c r="K5" s="28">
        <v>0</v>
      </c>
      <c r="L5" s="29">
        <v>0</v>
      </c>
    </row>
    <row r="6" spans="1:12" ht="15" x14ac:dyDescent="0.2">
      <c r="A6" s="41">
        <v>5</v>
      </c>
      <c r="B6" s="34" t="s">
        <v>58</v>
      </c>
      <c r="C6" s="49">
        <f t="shared" si="0"/>
        <v>0.6</v>
      </c>
      <c r="D6" s="52">
        <f t="shared" si="1"/>
        <v>0.2</v>
      </c>
      <c r="E6" s="53">
        <f t="shared" si="2"/>
        <v>0.2</v>
      </c>
      <c r="F6" s="54">
        <f t="shared" si="3"/>
        <v>0</v>
      </c>
      <c r="G6" s="51">
        <f t="shared" si="4"/>
        <v>0</v>
      </c>
      <c r="H6" s="25">
        <v>3</v>
      </c>
      <c r="I6" s="26">
        <v>1</v>
      </c>
      <c r="J6" s="27">
        <v>1</v>
      </c>
      <c r="K6" s="28">
        <v>0</v>
      </c>
      <c r="L6" s="29">
        <v>0</v>
      </c>
    </row>
    <row r="7" spans="1:12" ht="15" x14ac:dyDescent="0.2">
      <c r="A7" s="41">
        <v>6</v>
      </c>
      <c r="B7" s="16" t="s">
        <v>3</v>
      </c>
      <c r="C7" s="49">
        <f t="shared" si="0"/>
        <v>0.625</v>
      </c>
      <c r="D7" s="52">
        <f t="shared" si="1"/>
        <v>0.25</v>
      </c>
      <c r="E7" s="53">
        <f t="shared" si="2"/>
        <v>0.125</v>
      </c>
      <c r="F7" s="54">
        <f t="shared" si="3"/>
        <v>0</v>
      </c>
      <c r="G7" s="51">
        <f t="shared" si="4"/>
        <v>0</v>
      </c>
      <c r="H7" s="25">
        <v>5</v>
      </c>
      <c r="I7" s="26">
        <v>2</v>
      </c>
      <c r="J7" s="27">
        <v>1</v>
      </c>
      <c r="K7" s="28">
        <v>0</v>
      </c>
      <c r="L7" s="29">
        <v>0</v>
      </c>
    </row>
    <row r="8" spans="1:12" ht="15.75" customHeight="1" x14ac:dyDescent="0.2">
      <c r="A8" s="41">
        <v>7</v>
      </c>
      <c r="B8" s="16" t="s">
        <v>4</v>
      </c>
      <c r="C8" s="49">
        <f t="shared" si="0"/>
        <v>0.80952380952380953</v>
      </c>
      <c r="D8" s="52">
        <f t="shared" si="1"/>
        <v>9.5238095238095233E-2</v>
      </c>
      <c r="E8" s="53">
        <f t="shared" si="2"/>
        <v>4.7619047619047616E-2</v>
      </c>
      <c r="F8" s="54">
        <f t="shared" si="3"/>
        <v>4.7619047619047616E-2</v>
      </c>
      <c r="G8" s="51">
        <f t="shared" si="4"/>
        <v>0</v>
      </c>
      <c r="H8" s="25">
        <v>17</v>
      </c>
      <c r="I8" s="26">
        <v>2</v>
      </c>
      <c r="J8" s="27">
        <v>1</v>
      </c>
      <c r="K8" s="28">
        <v>1</v>
      </c>
      <c r="L8" s="29">
        <v>0</v>
      </c>
    </row>
    <row r="9" spans="1:12" ht="15" x14ac:dyDescent="0.2">
      <c r="A9" s="41">
        <v>8</v>
      </c>
      <c r="B9" s="35" t="s">
        <v>56</v>
      </c>
      <c r="C9" s="49">
        <f t="shared" si="0"/>
        <v>1</v>
      </c>
      <c r="D9" s="52">
        <f t="shared" si="1"/>
        <v>0</v>
      </c>
      <c r="E9" s="53">
        <f t="shared" si="2"/>
        <v>0</v>
      </c>
      <c r="F9" s="54">
        <f t="shared" si="3"/>
        <v>0</v>
      </c>
      <c r="G9" s="51">
        <f t="shared" si="4"/>
        <v>0</v>
      </c>
      <c r="H9" s="25">
        <v>4</v>
      </c>
      <c r="I9" s="26">
        <v>0</v>
      </c>
      <c r="J9" s="27">
        <v>0</v>
      </c>
      <c r="K9" s="28">
        <v>0</v>
      </c>
      <c r="L9" s="29">
        <v>0</v>
      </c>
    </row>
    <row r="10" spans="1:12" ht="15" x14ac:dyDescent="0.2">
      <c r="A10" s="41">
        <v>9</v>
      </c>
      <c r="B10" s="35" t="s">
        <v>57</v>
      </c>
      <c r="C10" s="49">
        <f t="shared" si="0"/>
        <v>1</v>
      </c>
      <c r="D10" s="52">
        <f t="shared" si="1"/>
        <v>0</v>
      </c>
      <c r="E10" s="53">
        <f t="shared" si="2"/>
        <v>0</v>
      </c>
      <c r="F10" s="54">
        <f t="shared" si="3"/>
        <v>0</v>
      </c>
      <c r="G10" s="51">
        <f t="shared" si="4"/>
        <v>0</v>
      </c>
      <c r="H10" s="25">
        <v>2</v>
      </c>
      <c r="I10" s="26">
        <v>0</v>
      </c>
      <c r="J10" s="27">
        <v>0</v>
      </c>
      <c r="K10" s="28">
        <v>0</v>
      </c>
      <c r="L10" s="29">
        <v>0</v>
      </c>
    </row>
    <row r="11" spans="1:12" ht="15" x14ac:dyDescent="0.2">
      <c r="A11" s="41">
        <v>10</v>
      </c>
      <c r="B11" s="16" t="s">
        <v>5</v>
      </c>
      <c r="C11" s="49">
        <f t="shared" si="0"/>
        <v>0.8571428571428571</v>
      </c>
      <c r="D11" s="52">
        <f t="shared" si="1"/>
        <v>0.14285714285714285</v>
      </c>
      <c r="E11" s="53">
        <f t="shared" si="2"/>
        <v>0</v>
      </c>
      <c r="F11" s="54">
        <f t="shared" si="3"/>
        <v>0</v>
      </c>
      <c r="G11" s="51">
        <f t="shared" si="4"/>
        <v>0</v>
      </c>
      <c r="H11" s="25">
        <v>6</v>
      </c>
      <c r="I11" s="26">
        <v>1</v>
      </c>
      <c r="J11" s="27">
        <v>0</v>
      </c>
      <c r="K11" s="28">
        <v>0</v>
      </c>
      <c r="L11" s="29">
        <v>0</v>
      </c>
    </row>
    <row r="12" spans="1:12" ht="15" x14ac:dyDescent="0.2">
      <c r="A12" s="41">
        <v>11</v>
      </c>
      <c r="B12" s="34" t="s">
        <v>81</v>
      </c>
      <c r="C12" s="49">
        <f t="shared" si="0"/>
        <v>1</v>
      </c>
      <c r="D12" s="52">
        <f t="shared" si="1"/>
        <v>0</v>
      </c>
      <c r="E12" s="53">
        <f t="shared" si="2"/>
        <v>0</v>
      </c>
      <c r="F12" s="54">
        <f t="shared" si="3"/>
        <v>0</v>
      </c>
      <c r="G12" s="51">
        <f t="shared" si="4"/>
        <v>0</v>
      </c>
      <c r="H12" s="25">
        <v>1</v>
      </c>
      <c r="I12" s="26">
        <v>0</v>
      </c>
      <c r="J12" s="27">
        <v>0</v>
      </c>
      <c r="K12" s="28">
        <v>0</v>
      </c>
      <c r="L12" s="29">
        <v>0</v>
      </c>
    </row>
    <row r="13" spans="1:12" ht="15" x14ac:dyDescent="0.2">
      <c r="A13" s="41">
        <v>12</v>
      </c>
      <c r="B13" s="34" t="s">
        <v>82</v>
      </c>
      <c r="C13" s="49">
        <f t="shared" si="0"/>
        <v>1</v>
      </c>
      <c r="D13" s="52">
        <f t="shared" si="1"/>
        <v>0</v>
      </c>
      <c r="E13" s="53">
        <f t="shared" si="2"/>
        <v>0</v>
      </c>
      <c r="F13" s="54">
        <f t="shared" si="3"/>
        <v>0</v>
      </c>
      <c r="G13" s="51">
        <f t="shared" si="4"/>
        <v>0</v>
      </c>
      <c r="H13" s="25">
        <v>1</v>
      </c>
      <c r="I13" s="26">
        <v>0</v>
      </c>
      <c r="J13" s="27">
        <v>0</v>
      </c>
      <c r="K13" s="28">
        <v>0</v>
      </c>
      <c r="L13" s="29">
        <v>0</v>
      </c>
    </row>
    <row r="14" spans="1:12" ht="15" x14ac:dyDescent="0.2">
      <c r="A14" s="41">
        <v>13</v>
      </c>
      <c r="B14" s="16" t="s">
        <v>6</v>
      </c>
      <c r="C14" s="49">
        <f t="shared" si="0"/>
        <v>0.8666666666666667</v>
      </c>
      <c r="D14" s="52">
        <f t="shared" si="1"/>
        <v>0</v>
      </c>
      <c r="E14" s="53">
        <f t="shared" si="2"/>
        <v>6.6666666666666666E-2</v>
      </c>
      <c r="F14" s="54">
        <f t="shared" si="3"/>
        <v>6.6666666666666666E-2</v>
      </c>
      <c r="G14" s="51">
        <f t="shared" si="4"/>
        <v>0</v>
      </c>
      <c r="H14" s="25">
        <v>13</v>
      </c>
      <c r="I14" s="26">
        <v>0</v>
      </c>
      <c r="J14" s="27">
        <v>1</v>
      </c>
      <c r="K14" s="28">
        <v>1</v>
      </c>
      <c r="L14" s="29">
        <v>0</v>
      </c>
    </row>
    <row r="15" spans="1:12" ht="15" x14ac:dyDescent="0.2">
      <c r="A15" s="41">
        <v>14</v>
      </c>
      <c r="B15" s="16" t="s">
        <v>83</v>
      </c>
      <c r="C15" s="49">
        <f t="shared" si="0"/>
        <v>0</v>
      </c>
      <c r="D15" s="52">
        <f t="shared" si="1"/>
        <v>0</v>
      </c>
      <c r="E15" s="53">
        <f t="shared" si="2"/>
        <v>1</v>
      </c>
      <c r="F15" s="54">
        <f t="shared" si="3"/>
        <v>0</v>
      </c>
      <c r="G15" s="51">
        <f t="shared" si="4"/>
        <v>0</v>
      </c>
      <c r="H15" s="25">
        <v>0</v>
      </c>
      <c r="I15" s="26">
        <v>0</v>
      </c>
      <c r="J15" s="27">
        <v>1</v>
      </c>
      <c r="K15" s="28">
        <v>0</v>
      </c>
      <c r="L15" s="29">
        <v>0</v>
      </c>
    </row>
    <row r="16" spans="1:12" ht="15" x14ac:dyDescent="0.2">
      <c r="A16" s="41">
        <v>15</v>
      </c>
      <c r="B16" s="16" t="s">
        <v>7</v>
      </c>
      <c r="C16" s="49">
        <f t="shared" si="0"/>
        <v>1</v>
      </c>
      <c r="D16" s="52">
        <f t="shared" si="1"/>
        <v>0</v>
      </c>
      <c r="E16" s="53">
        <f t="shared" si="2"/>
        <v>0</v>
      </c>
      <c r="F16" s="54">
        <f t="shared" si="3"/>
        <v>0</v>
      </c>
      <c r="G16" s="51">
        <f t="shared" si="4"/>
        <v>0</v>
      </c>
      <c r="H16" s="25">
        <v>1</v>
      </c>
      <c r="I16" s="26">
        <v>0</v>
      </c>
      <c r="J16" s="27">
        <v>0</v>
      </c>
      <c r="K16" s="28">
        <v>0</v>
      </c>
      <c r="L16" s="29">
        <v>0</v>
      </c>
    </row>
    <row r="17" spans="1:12" ht="15" x14ac:dyDescent="0.2">
      <c r="A17" s="41">
        <v>16</v>
      </c>
      <c r="B17" s="16" t="s">
        <v>8</v>
      </c>
      <c r="C17" s="49">
        <f t="shared" si="0"/>
        <v>0.6</v>
      </c>
      <c r="D17" s="52">
        <f t="shared" si="1"/>
        <v>0</v>
      </c>
      <c r="E17" s="53">
        <f t="shared" si="2"/>
        <v>0.2</v>
      </c>
      <c r="F17" s="54">
        <f t="shared" si="3"/>
        <v>0.2</v>
      </c>
      <c r="G17" s="51">
        <f t="shared" si="4"/>
        <v>0</v>
      </c>
      <c r="H17" s="25">
        <v>3</v>
      </c>
      <c r="I17" s="26">
        <v>0</v>
      </c>
      <c r="J17" s="27">
        <v>1</v>
      </c>
      <c r="K17" s="28">
        <v>1</v>
      </c>
      <c r="L17" s="29">
        <v>0</v>
      </c>
    </row>
    <row r="18" spans="1:12" ht="15" x14ac:dyDescent="0.2">
      <c r="A18" s="41">
        <v>17</v>
      </c>
      <c r="B18" s="16" t="s">
        <v>9</v>
      </c>
      <c r="C18" s="49">
        <f t="shared" si="0"/>
        <v>0.66666666666666663</v>
      </c>
      <c r="D18" s="52">
        <f t="shared" si="1"/>
        <v>0.16666666666666666</v>
      </c>
      <c r="E18" s="53">
        <f t="shared" si="2"/>
        <v>0.16666666666666666</v>
      </c>
      <c r="F18" s="54">
        <f t="shared" si="3"/>
        <v>0</v>
      </c>
      <c r="G18" s="51">
        <f t="shared" si="4"/>
        <v>0</v>
      </c>
      <c r="H18" s="25">
        <v>4</v>
      </c>
      <c r="I18" s="26">
        <v>1</v>
      </c>
      <c r="J18" s="27">
        <v>1</v>
      </c>
      <c r="K18" s="28">
        <v>0</v>
      </c>
      <c r="L18" s="29">
        <v>0</v>
      </c>
    </row>
    <row r="19" spans="1:12" ht="15" x14ac:dyDescent="0.2">
      <c r="A19" s="41">
        <v>18</v>
      </c>
      <c r="B19" s="16" t="s">
        <v>92</v>
      </c>
      <c r="C19" s="49">
        <f t="shared" si="0"/>
        <v>1</v>
      </c>
      <c r="D19" s="52">
        <f t="shared" si="1"/>
        <v>0</v>
      </c>
      <c r="E19" s="53">
        <f t="shared" si="2"/>
        <v>0</v>
      </c>
      <c r="F19" s="54">
        <f t="shared" si="3"/>
        <v>0</v>
      </c>
      <c r="G19" s="51">
        <f t="shared" si="4"/>
        <v>0</v>
      </c>
      <c r="H19" s="25">
        <v>1</v>
      </c>
      <c r="I19" s="26">
        <v>0</v>
      </c>
      <c r="J19" s="27">
        <v>0</v>
      </c>
      <c r="K19" s="28">
        <v>0</v>
      </c>
      <c r="L19" s="29">
        <v>0</v>
      </c>
    </row>
    <row r="20" spans="1:12" ht="15" x14ac:dyDescent="0.2">
      <c r="A20" s="41">
        <v>19</v>
      </c>
      <c r="B20" s="16" t="s">
        <v>84</v>
      </c>
      <c r="C20" s="49">
        <f t="shared" si="0"/>
        <v>0</v>
      </c>
      <c r="D20" s="52">
        <f t="shared" si="1"/>
        <v>0</v>
      </c>
      <c r="E20" s="53">
        <f t="shared" si="2"/>
        <v>1</v>
      </c>
      <c r="F20" s="54">
        <f t="shared" si="3"/>
        <v>0</v>
      </c>
      <c r="G20" s="51">
        <f t="shared" si="4"/>
        <v>0</v>
      </c>
      <c r="H20" s="25">
        <v>0</v>
      </c>
      <c r="I20" s="26">
        <v>0</v>
      </c>
      <c r="J20" s="27">
        <v>1</v>
      </c>
      <c r="K20" s="28">
        <v>0</v>
      </c>
      <c r="L20" s="29">
        <v>0</v>
      </c>
    </row>
    <row r="21" spans="1:12" ht="25.5" x14ac:dyDescent="0.2">
      <c r="A21" s="41">
        <v>20</v>
      </c>
      <c r="B21" s="16" t="s">
        <v>85</v>
      </c>
      <c r="C21" s="49">
        <f t="shared" si="0"/>
        <v>0</v>
      </c>
      <c r="D21" s="52">
        <f t="shared" si="1"/>
        <v>0</v>
      </c>
      <c r="E21" s="53">
        <f t="shared" si="2"/>
        <v>1</v>
      </c>
      <c r="F21" s="54">
        <f t="shared" si="3"/>
        <v>0</v>
      </c>
      <c r="G21" s="51">
        <f t="shared" si="4"/>
        <v>0</v>
      </c>
      <c r="H21" s="25">
        <v>0</v>
      </c>
      <c r="I21" s="26">
        <v>0</v>
      </c>
      <c r="J21" s="27">
        <v>1</v>
      </c>
      <c r="K21" s="28">
        <v>0</v>
      </c>
      <c r="L21" s="29">
        <v>0</v>
      </c>
    </row>
    <row r="22" spans="1:12" ht="15" x14ac:dyDescent="0.2">
      <c r="A22" s="41">
        <v>21</v>
      </c>
      <c r="B22" s="16" t="s">
        <v>86</v>
      </c>
      <c r="C22" s="49">
        <f t="shared" si="0"/>
        <v>1</v>
      </c>
      <c r="D22" s="52">
        <f t="shared" si="1"/>
        <v>0</v>
      </c>
      <c r="E22" s="53">
        <f t="shared" si="2"/>
        <v>0</v>
      </c>
      <c r="F22" s="54">
        <f t="shared" si="3"/>
        <v>0</v>
      </c>
      <c r="G22" s="51">
        <f t="shared" si="4"/>
        <v>0</v>
      </c>
      <c r="H22" s="25">
        <v>4</v>
      </c>
      <c r="I22" s="26">
        <v>0</v>
      </c>
      <c r="J22" s="27">
        <v>0</v>
      </c>
      <c r="K22" s="28">
        <v>0</v>
      </c>
      <c r="L22" s="29">
        <v>0</v>
      </c>
    </row>
    <row r="23" spans="1:12" ht="15" x14ac:dyDescent="0.2">
      <c r="A23" s="41">
        <v>22</v>
      </c>
      <c r="B23" s="16" t="s">
        <v>90</v>
      </c>
      <c r="C23" s="49">
        <f t="shared" si="0"/>
        <v>1</v>
      </c>
      <c r="D23" s="52">
        <f t="shared" si="1"/>
        <v>0</v>
      </c>
      <c r="E23" s="53">
        <f t="shared" si="2"/>
        <v>0</v>
      </c>
      <c r="F23" s="54">
        <f t="shared" si="3"/>
        <v>0</v>
      </c>
      <c r="G23" s="51">
        <f t="shared" si="4"/>
        <v>0</v>
      </c>
      <c r="H23" s="25">
        <v>1</v>
      </c>
      <c r="I23" s="26">
        <v>0</v>
      </c>
      <c r="J23" s="27">
        <v>0</v>
      </c>
      <c r="K23" s="28">
        <v>0</v>
      </c>
      <c r="L23" s="29">
        <v>0</v>
      </c>
    </row>
    <row r="24" spans="1:12" ht="15" x14ac:dyDescent="0.2">
      <c r="A24" s="41">
        <v>23</v>
      </c>
      <c r="B24" s="16" t="s">
        <v>95</v>
      </c>
      <c r="C24" s="49">
        <f t="shared" si="0"/>
        <v>1</v>
      </c>
      <c r="D24" s="52">
        <f t="shared" si="1"/>
        <v>0</v>
      </c>
      <c r="E24" s="53">
        <f t="shared" si="2"/>
        <v>0</v>
      </c>
      <c r="F24" s="54">
        <f t="shared" si="3"/>
        <v>0</v>
      </c>
      <c r="G24" s="51">
        <f t="shared" si="4"/>
        <v>0</v>
      </c>
      <c r="H24" s="25">
        <v>5</v>
      </c>
      <c r="I24" s="26">
        <v>0</v>
      </c>
      <c r="J24" s="27">
        <v>0</v>
      </c>
      <c r="K24" s="28">
        <v>0</v>
      </c>
      <c r="L24" s="29">
        <v>0</v>
      </c>
    </row>
    <row r="25" spans="1:12" ht="15" x14ac:dyDescent="0.2">
      <c r="A25" s="41">
        <v>24</v>
      </c>
      <c r="B25" s="16" t="s">
        <v>10</v>
      </c>
      <c r="C25" s="49">
        <f t="shared" si="0"/>
        <v>1</v>
      </c>
      <c r="D25" s="52">
        <f t="shared" si="1"/>
        <v>0</v>
      </c>
      <c r="E25" s="53">
        <f t="shared" si="2"/>
        <v>0</v>
      </c>
      <c r="F25" s="54">
        <f t="shared" si="3"/>
        <v>0</v>
      </c>
      <c r="G25" s="51">
        <f t="shared" si="4"/>
        <v>0</v>
      </c>
      <c r="H25" s="25">
        <v>1</v>
      </c>
      <c r="I25" s="26">
        <v>0</v>
      </c>
      <c r="J25" s="27">
        <v>0</v>
      </c>
      <c r="K25" s="28">
        <v>0</v>
      </c>
      <c r="L25" s="29">
        <v>0</v>
      </c>
    </row>
    <row r="26" spans="1:12" ht="15" x14ac:dyDescent="0.2">
      <c r="A26" s="41">
        <v>25</v>
      </c>
      <c r="B26" s="16" t="s">
        <v>11</v>
      </c>
      <c r="C26" s="49">
        <f t="shared" si="0"/>
        <v>1</v>
      </c>
      <c r="D26" s="52">
        <f t="shared" si="1"/>
        <v>0</v>
      </c>
      <c r="E26" s="53">
        <f t="shared" si="2"/>
        <v>0</v>
      </c>
      <c r="F26" s="54">
        <f t="shared" si="3"/>
        <v>0</v>
      </c>
      <c r="G26" s="51">
        <f t="shared" si="4"/>
        <v>0</v>
      </c>
      <c r="H26" s="25">
        <v>2</v>
      </c>
      <c r="I26" s="26">
        <v>0</v>
      </c>
      <c r="J26" s="27">
        <v>0</v>
      </c>
      <c r="K26" s="28">
        <v>0</v>
      </c>
      <c r="L26" s="29">
        <v>0</v>
      </c>
    </row>
    <row r="27" spans="1:12" ht="15" x14ac:dyDescent="0.2">
      <c r="A27" s="41">
        <v>26</v>
      </c>
      <c r="B27" s="16" t="s">
        <v>96</v>
      </c>
      <c r="C27" s="49">
        <f t="shared" si="0"/>
        <v>1</v>
      </c>
      <c r="D27" s="52">
        <f t="shared" si="1"/>
        <v>0</v>
      </c>
      <c r="E27" s="53">
        <f t="shared" si="2"/>
        <v>0</v>
      </c>
      <c r="F27" s="54">
        <f t="shared" si="3"/>
        <v>0</v>
      </c>
      <c r="G27" s="51">
        <f t="shared" si="4"/>
        <v>0</v>
      </c>
      <c r="H27" s="25">
        <v>1</v>
      </c>
      <c r="I27" s="26">
        <v>0</v>
      </c>
      <c r="J27" s="27">
        <v>0</v>
      </c>
      <c r="K27" s="28">
        <v>0</v>
      </c>
      <c r="L27" s="29">
        <v>0</v>
      </c>
    </row>
    <row r="28" spans="1:12" ht="15" x14ac:dyDescent="0.2">
      <c r="B28" s="16" t="s">
        <v>12</v>
      </c>
      <c r="C28" s="44"/>
      <c r="D28" s="45"/>
      <c r="E28" s="46"/>
      <c r="F28" s="47"/>
      <c r="G28" s="48"/>
      <c r="H28" s="36"/>
      <c r="I28" s="37"/>
      <c r="J28" s="38"/>
      <c r="K28" s="39"/>
      <c r="L28" s="40"/>
    </row>
    <row r="29" spans="1:12" ht="15" x14ac:dyDescent="0.2">
      <c r="A29" s="41">
        <v>27</v>
      </c>
      <c r="B29" s="42" t="s">
        <v>60</v>
      </c>
      <c r="C29" s="49">
        <f t="shared" si="0"/>
        <v>0</v>
      </c>
      <c r="D29" s="52">
        <f t="shared" si="1"/>
        <v>0</v>
      </c>
      <c r="E29" s="53">
        <f t="shared" si="2"/>
        <v>0</v>
      </c>
      <c r="F29" s="54">
        <f t="shared" si="3"/>
        <v>0</v>
      </c>
      <c r="G29" s="51">
        <f t="shared" si="4"/>
        <v>1</v>
      </c>
      <c r="H29" s="25">
        <v>0</v>
      </c>
      <c r="I29" s="26">
        <v>0</v>
      </c>
      <c r="J29" s="27">
        <v>0</v>
      </c>
      <c r="K29" s="28">
        <v>0</v>
      </c>
      <c r="L29" s="29">
        <v>26</v>
      </c>
    </row>
    <row r="30" spans="1:12" ht="15" x14ac:dyDescent="0.2">
      <c r="A30" s="41">
        <v>28</v>
      </c>
      <c r="B30" s="42" t="s">
        <v>61</v>
      </c>
      <c r="C30" s="49">
        <f t="shared" si="0"/>
        <v>0</v>
      </c>
      <c r="D30" s="52">
        <f t="shared" si="1"/>
        <v>0</v>
      </c>
      <c r="E30" s="53">
        <f t="shared" si="2"/>
        <v>0</v>
      </c>
      <c r="F30" s="54">
        <f t="shared" si="3"/>
        <v>0</v>
      </c>
      <c r="G30" s="51">
        <f t="shared" si="4"/>
        <v>1</v>
      </c>
      <c r="H30" s="25">
        <v>0</v>
      </c>
      <c r="I30" s="26">
        <v>0</v>
      </c>
      <c r="J30" s="27">
        <v>0</v>
      </c>
      <c r="K30" s="28">
        <v>0</v>
      </c>
      <c r="L30" s="29">
        <v>26</v>
      </c>
    </row>
    <row r="31" spans="1:12" ht="15" x14ac:dyDescent="0.2">
      <c r="A31" s="41">
        <v>29</v>
      </c>
      <c r="B31" s="42" t="s">
        <v>62</v>
      </c>
      <c r="C31" s="49">
        <f t="shared" si="0"/>
        <v>0</v>
      </c>
      <c r="D31" s="52">
        <f t="shared" si="1"/>
        <v>0</v>
      </c>
      <c r="E31" s="53">
        <f t="shared" si="2"/>
        <v>0</v>
      </c>
      <c r="F31" s="54">
        <f t="shared" si="3"/>
        <v>0</v>
      </c>
      <c r="G31" s="51">
        <f t="shared" si="4"/>
        <v>1</v>
      </c>
      <c r="H31" s="25">
        <v>0</v>
      </c>
      <c r="I31" s="26">
        <v>0</v>
      </c>
      <c r="J31" s="27">
        <v>0</v>
      </c>
      <c r="K31" s="28">
        <v>0</v>
      </c>
      <c r="L31" s="29">
        <v>26</v>
      </c>
    </row>
    <row r="32" spans="1:12" ht="15" x14ac:dyDescent="0.2">
      <c r="A32" s="41">
        <v>30</v>
      </c>
      <c r="B32" s="42" t="s">
        <v>63</v>
      </c>
      <c r="C32" s="49">
        <f t="shared" si="0"/>
        <v>0</v>
      </c>
      <c r="D32" s="52">
        <f t="shared" si="1"/>
        <v>0</v>
      </c>
      <c r="E32" s="53">
        <f t="shared" si="2"/>
        <v>0</v>
      </c>
      <c r="F32" s="54">
        <f t="shared" si="3"/>
        <v>0</v>
      </c>
      <c r="G32" s="51">
        <f t="shared" si="4"/>
        <v>1</v>
      </c>
      <c r="H32" s="25">
        <v>0</v>
      </c>
      <c r="I32" s="26">
        <v>0</v>
      </c>
      <c r="J32" s="27">
        <v>0</v>
      </c>
      <c r="K32" s="28">
        <v>0</v>
      </c>
      <c r="L32" s="29">
        <v>26</v>
      </c>
    </row>
    <row r="33" spans="1:12" ht="15" x14ac:dyDescent="0.2">
      <c r="A33" s="41">
        <v>31</v>
      </c>
      <c r="B33" s="42" t="s">
        <v>64</v>
      </c>
      <c r="C33" s="49">
        <f t="shared" si="0"/>
        <v>0.38461538461538464</v>
      </c>
      <c r="D33" s="52">
        <f>I33/SUM(H33:L33)</f>
        <v>0.23076923076923078</v>
      </c>
      <c r="E33" s="53">
        <f t="shared" si="2"/>
        <v>0</v>
      </c>
      <c r="F33" s="54">
        <f t="shared" si="3"/>
        <v>7.6923076923076927E-2</v>
      </c>
      <c r="G33" s="51">
        <f t="shared" si="4"/>
        <v>0.30769230769230771</v>
      </c>
      <c r="H33" s="25">
        <v>10</v>
      </c>
      <c r="I33" s="26">
        <v>6</v>
      </c>
      <c r="J33" s="27">
        <v>0</v>
      </c>
      <c r="K33" s="28">
        <v>2</v>
      </c>
      <c r="L33" s="29">
        <v>8</v>
      </c>
    </row>
    <row r="34" spans="1:12" ht="15" x14ac:dyDescent="0.2">
      <c r="A34" s="41">
        <v>32</v>
      </c>
      <c r="B34" s="42" t="s">
        <v>65</v>
      </c>
      <c r="C34" s="49">
        <f t="shared" si="0"/>
        <v>0</v>
      </c>
      <c r="D34" s="52">
        <f t="shared" si="1"/>
        <v>0</v>
      </c>
      <c r="E34" s="53">
        <f t="shared" si="2"/>
        <v>0</v>
      </c>
      <c r="F34" s="54">
        <f t="shared" si="3"/>
        <v>0</v>
      </c>
      <c r="G34" s="51">
        <f t="shared" si="4"/>
        <v>1</v>
      </c>
      <c r="H34" s="25">
        <v>0</v>
      </c>
      <c r="I34" s="26">
        <v>0</v>
      </c>
      <c r="J34" s="27">
        <v>0</v>
      </c>
      <c r="K34" s="28">
        <v>0</v>
      </c>
      <c r="L34" s="29">
        <v>26</v>
      </c>
    </row>
    <row r="35" spans="1:12" ht="15" x14ac:dyDescent="0.2">
      <c r="A35" s="41">
        <v>33</v>
      </c>
      <c r="B35" s="42" t="s">
        <v>66</v>
      </c>
      <c r="C35" s="49">
        <f t="shared" si="0"/>
        <v>0.30769230769230771</v>
      </c>
      <c r="D35" s="52">
        <f t="shared" si="1"/>
        <v>0</v>
      </c>
      <c r="E35" s="53">
        <f t="shared" si="2"/>
        <v>0</v>
      </c>
      <c r="F35" s="54">
        <f t="shared" si="3"/>
        <v>0</v>
      </c>
      <c r="G35" s="51">
        <f t="shared" si="4"/>
        <v>0.69230769230769229</v>
      </c>
      <c r="H35" s="25">
        <v>8</v>
      </c>
      <c r="I35" s="26">
        <v>0</v>
      </c>
      <c r="J35" s="27">
        <v>0</v>
      </c>
      <c r="K35" s="28">
        <v>0</v>
      </c>
      <c r="L35" s="29">
        <v>18</v>
      </c>
    </row>
    <row r="36" spans="1:12" ht="15" x14ac:dyDescent="0.2">
      <c r="A36" s="41">
        <v>34</v>
      </c>
      <c r="B36" s="42" t="s">
        <v>67</v>
      </c>
      <c r="C36" s="49">
        <f t="shared" si="0"/>
        <v>0.11538461538461539</v>
      </c>
      <c r="D36" s="52">
        <f t="shared" si="1"/>
        <v>0</v>
      </c>
      <c r="E36" s="53">
        <f t="shared" si="2"/>
        <v>0</v>
      </c>
      <c r="F36" s="54">
        <f t="shared" si="3"/>
        <v>0</v>
      </c>
      <c r="G36" s="51">
        <f t="shared" si="4"/>
        <v>0.88461538461538458</v>
      </c>
      <c r="H36" s="25">
        <v>3</v>
      </c>
      <c r="I36" s="26">
        <v>0</v>
      </c>
      <c r="J36" s="27">
        <v>0</v>
      </c>
      <c r="K36" s="28">
        <v>0</v>
      </c>
      <c r="L36" s="29">
        <v>23</v>
      </c>
    </row>
    <row r="37" spans="1:12" ht="15" x14ac:dyDescent="0.2">
      <c r="A37" s="41">
        <v>35</v>
      </c>
      <c r="B37" s="42" t="s">
        <v>68</v>
      </c>
      <c r="C37" s="49">
        <f t="shared" si="0"/>
        <v>0.38461538461538464</v>
      </c>
      <c r="D37" s="52">
        <f t="shared" si="1"/>
        <v>3.8461538461538464E-2</v>
      </c>
      <c r="E37" s="53">
        <f t="shared" si="2"/>
        <v>0</v>
      </c>
      <c r="F37" s="54">
        <f t="shared" si="3"/>
        <v>0</v>
      </c>
      <c r="G37" s="51">
        <f t="shared" si="4"/>
        <v>0.57692307692307687</v>
      </c>
      <c r="H37" s="25">
        <v>10</v>
      </c>
      <c r="I37" s="26">
        <v>1</v>
      </c>
      <c r="J37" s="27">
        <v>0</v>
      </c>
      <c r="K37" s="28">
        <v>0</v>
      </c>
      <c r="L37" s="29">
        <v>15</v>
      </c>
    </row>
    <row r="38" spans="1:12" ht="15" x14ac:dyDescent="0.2">
      <c r="A38" s="41">
        <v>36</v>
      </c>
      <c r="B38" s="42" t="s">
        <v>69</v>
      </c>
      <c r="C38" s="49">
        <f t="shared" si="0"/>
        <v>0.11538461538461539</v>
      </c>
      <c r="D38" s="52">
        <f t="shared" si="1"/>
        <v>0</v>
      </c>
      <c r="E38" s="53">
        <f t="shared" si="2"/>
        <v>0</v>
      </c>
      <c r="F38" s="54">
        <f t="shared" si="3"/>
        <v>0</v>
      </c>
      <c r="G38" s="51">
        <f t="shared" si="4"/>
        <v>0.88461538461538458</v>
      </c>
      <c r="H38" s="25">
        <v>3</v>
      </c>
      <c r="I38" s="26">
        <v>0</v>
      </c>
      <c r="J38" s="27">
        <v>0</v>
      </c>
      <c r="K38" s="28">
        <v>0</v>
      </c>
      <c r="L38" s="29">
        <v>23</v>
      </c>
    </row>
    <row r="39" spans="1:12" ht="15" x14ac:dyDescent="0.2">
      <c r="A39" s="41">
        <v>37</v>
      </c>
      <c r="B39" s="42" t="s">
        <v>70</v>
      </c>
      <c r="C39" s="49">
        <f t="shared" si="0"/>
        <v>0.57692307692307687</v>
      </c>
      <c r="D39" s="52">
        <f t="shared" si="1"/>
        <v>3.8461538461538464E-2</v>
      </c>
      <c r="E39" s="53">
        <f t="shared" si="2"/>
        <v>0</v>
      </c>
      <c r="F39" s="54">
        <f t="shared" si="3"/>
        <v>7.6923076923076927E-2</v>
      </c>
      <c r="G39" s="51">
        <f t="shared" si="4"/>
        <v>0.30769230769230771</v>
      </c>
      <c r="H39" s="25">
        <v>15</v>
      </c>
      <c r="I39" s="26">
        <v>1</v>
      </c>
      <c r="J39" s="27">
        <v>0</v>
      </c>
      <c r="K39" s="28">
        <v>2</v>
      </c>
      <c r="L39" s="29">
        <v>8</v>
      </c>
    </row>
    <row r="40" spans="1:12" ht="15" x14ac:dyDescent="0.2">
      <c r="A40" s="41">
        <v>38</v>
      </c>
      <c r="B40" s="42" t="s">
        <v>71</v>
      </c>
      <c r="C40" s="49">
        <f t="shared" si="0"/>
        <v>0</v>
      </c>
      <c r="D40" s="52">
        <f t="shared" si="1"/>
        <v>0</v>
      </c>
      <c r="E40" s="53">
        <f t="shared" si="2"/>
        <v>0</v>
      </c>
      <c r="F40" s="54">
        <f t="shared" si="3"/>
        <v>0</v>
      </c>
      <c r="G40" s="51">
        <f t="shared" si="4"/>
        <v>1</v>
      </c>
      <c r="H40" s="25">
        <v>0</v>
      </c>
      <c r="I40" s="26">
        <v>0</v>
      </c>
      <c r="J40" s="27">
        <v>0</v>
      </c>
      <c r="K40" s="28">
        <v>0</v>
      </c>
      <c r="L40" s="29">
        <v>26</v>
      </c>
    </row>
    <row r="41" spans="1:12" ht="15" x14ac:dyDescent="0.2">
      <c r="A41" s="41">
        <v>39</v>
      </c>
      <c r="B41" s="42" t="s">
        <v>72</v>
      </c>
      <c r="C41" s="49">
        <f t="shared" si="0"/>
        <v>0</v>
      </c>
      <c r="D41" s="52">
        <f t="shared" si="1"/>
        <v>0</v>
      </c>
      <c r="E41" s="53">
        <f t="shared" si="2"/>
        <v>0</v>
      </c>
      <c r="F41" s="54">
        <f t="shared" si="3"/>
        <v>0</v>
      </c>
      <c r="G41" s="51">
        <f t="shared" si="4"/>
        <v>1</v>
      </c>
      <c r="H41" s="25">
        <v>0</v>
      </c>
      <c r="I41" s="26">
        <v>0</v>
      </c>
      <c r="J41" s="27">
        <v>0</v>
      </c>
      <c r="K41" s="28">
        <v>0</v>
      </c>
      <c r="L41" s="29">
        <v>26</v>
      </c>
    </row>
    <row r="42" spans="1:12" ht="15" x14ac:dyDescent="0.2">
      <c r="A42" s="41">
        <v>40</v>
      </c>
      <c r="B42" s="42" t="s">
        <v>73</v>
      </c>
      <c r="C42" s="49">
        <f t="shared" si="0"/>
        <v>0.19230769230769232</v>
      </c>
      <c r="D42" s="52">
        <f t="shared" si="1"/>
        <v>0</v>
      </c>
      <c r="E42" s="53">
        <f t="shared" si="2"/>
        <v>7.6923076923076927E-2</v>
      </c>
      <c r="F42" s="54">
        <f t="shared" si="3"/>
        <v>0</v>
      </c>
      <c r="G42" s="51">
        <f t="shared" si="4"/>
        <v>0.73076923076923073</v>
      </c>
      <c r="H42" s="25">
        <v>5</v>
      </c>
      <c r="I42" s="26">
        <v>0</v>
      </c>
      <c r="J42" s="27">
        <v>2</v>
      </c>
      <c r="K42" s="28">
        <v>0</v>
      </c>
      <c r="L42" s="29">
        <v>19</v>
      </c>
    </row>
    <row r="43" spans="1:12" ht="15" x14ac:dyDescent="0.2">
      <c r="A43" s="41">
        <v>41</v>
      </c>
      <c r="B43" s="42" t="s">
        <v>74</v>
      </c>
      <c r="C43" s="49">
        <f t="shared" si="0"/>
        <v>0.23076923076923078</v>
      </c>
      <c r="D43" s="52">
        <f t="shared" si="1"/>
        <v>3.8461538461538464E-2</v>
      </c>
      <c r="E43" s="53">
        <f t="shared" si="2"/>
        <v>0</v>
      </c>
      <c r="F43" s="54">
        <f t="shared" si="3"/>
        <v>3.8461538461538464E-2</v>
      </c>
      <c r="G43" s="51">
        <f t="shared" si="4"/>
        <v>0.69230769230769229</v>
      </c>
      <c r="H43" s="25">
        <v>6</v>
      </c>
      <c r="I43" s="26">
        <v>1</v>
      </c>
      <c r="J43" s="27">
        <v>0</v>
      </c>
      <c r="K43" s="28">
        <v>1</v>
      </c>
      <c r="L43" s="29">
        <v>18</v>
      </c>
    </row>
    <row r="44" spans="1:12" ht="15" x14ac:dyDescent="0.2">
      <c r="A44" s="41">
        <v>42</v>
      </c>
      <c r="B44" s="42" t="s">
        <v>75</v>
      </c>
      <c r="C44" s="49">
        <f t="shared" si="0"/>
        <v>0.38461538461538464</v>
      </c>
      <c r="D44" s="52">
        <f t="shared" si="1"/>
        <v>0</v>
      </c>
      <c r="E44" s="53">
        <f>J44/SUM(H44:L44)</f>
        <v>7.6923076923076927E-2</v>
      </c>
      <c r="F44" s="54">
        <f t="shared" si="3"/>
        <v>0</v>
      </c>
      <c r="G44" s="51">
        <f t="shared" si="4"/>
        <v>0.53846153846153844</v>
      </c>
      <c r="H44" s="25">
        <v>10</v>
      </c>
      <c r="I44" s="26">
        <v>0</v>
      </c>
      <c r="J44" s="27">
        <v>2</v>
      </c>
      <c r="K44" s="28">
        <v>0</v>
      </c>
      <c r="L44" s="29">
        <v>14</v>
      </c>
    </row>
    <row r="45" spans="1:12" ht="15" x14ac:dyDescent="0.2">
      <c r="A45" s="41">
        <v>43</v>
      </c>
      <c r="B45" s="42" t="s">
        <v>76</v>
      </c>
      <c r="C45" s="49">
        <f t="shared" si="0"/>
        <v>0.26923076923076922</v>
      </c>
      <c r="D45" s="52">
        <f t="shared" si="1"/>
        <v>0</v>
      </c>
      <c r="E45" s="53">
        <f t="shared" si="2"/>
        <v>0</v>
      </c>
      <c r="F45" s="54">
        <f t="shared" si="3"/>
        <v>0</v>
      </c>
      <c r="G45" s="51">
        <f t="shared" si="4"/>
        <v>0.73076923076923073</v>
      </c>
      <c r="H45" s="25">
        <v>7</v>
      </c>
      <c r="I45" s="26">
        <v>0</v>
      </c>
      <c r="J45" s="27">
        <v>0</v>
      </c>
      <c r="K45" s="28">
        <v>0</v>
      </c>
      <c r="L45" s="29">
        <v>19</v>
      </c>
    </row>
    <row r="46" spans="1:12" ht="15" x14ac:dyDescent="0.2">
      <c r="A46" s="41">
        <v>44</v>
      </c>
      <c r="B46" s="42" t="s">
        <v>77</v>
      </c>
      <c r="C46" s="49">
        <f t="shared" si="0"/>
        <v>0.80769230769230771</v>
      </c>
      <c r="D46" s="52">
        <f t="shared" si="1"/>
        <v>0</v>
      </c>
      <c r="E46" s="53">
        <f t="shared" si="2"/>
        <v>0</v>
      </c>
      <c r="F46" s="54">
        <f t="shared" si="3"/>
        <v>0</v>
      </c>
      <c r="G46" s="51">
        <f t="shared" si="4"/>
        <v>0.19230769230769232</v>
      </c>
      <c r="H46" s="25">
        <v>21</v>
      </c>
      <c r="I46" s="26">
        <v>0</v>
      </c>
      <c r="J46" s="27">
        <v>0</v>
      </c>
      <c r="K46" s="28">
        <v>0</v>
      </c>
      <c r="L46" s="29">
        <v>5</v>
      </c>
    </row>
    <row r="47" spans="1:12" ht="15" x14ac:dyDescent="0.2">
      <c r="A47" s="41">
        <v>45</v>
      </c>
      <c r="B47" s="42" t="s">
        <v>78</v>
      </c>
      <c r="C47" s="49">
        <f t="shared" si="0"/>
        <v>0</v>
      </c>
      <c r="D47" s="52">
        <f t="shared" si="1"/>
        <v>0</v>
      </c>
      <c r="E47" s="53">
        <f t="shared" si="2"/>
        <v>0</v>
      </c>
      <c r="F47" s="54">
        <f t="shared" si="3"/>
        <v>0</v>
      </c>
      <c r="G47" s="51">
        <f t="shared" si="4"/>
        <v>1</v>
      </c>
      <c r="H47" s="25">
        <v>0</v>
      </c>
      <c r="I47" s="26">
        <v>0</v>
      </c>
      <c r="J47" s="27">
        <v>0</v>
      </c>
      <c r="K47" s="28">
        <v>0</v>
      </c>
      <c r="L47" s="29">
        <v>26</v>
      </c>
    </row>
    <row r="48" spans="1:12" ht="15" x14ac:dyDescent="0.2">
      <c r="A48" s="41">
        <v>46</v>
      </c>
      <c r="B48" s="42" t="s">
        <v>93</v>
      </c>
      <c r="C48" s="44">
        <f t="shared" si="0"/>
        <v>0.34615384615384615</v>
      </c>
      <c r="D48" s="45">
        <f t="shared" si="1"/>
        <v>0</v>
      </c>
      <c r="E48" s="46">
        <f t="shared" si="2"/>
        <v>0</v>
      </c>
      <c r="F48" s="47">
        <f t="shared" si="3"/>
        <v>0</v>
      </c>
      <c r="G48" s="48">
        <f t="shared" si="4"/>
        <v>0.65384615384615385</v>
      </c>
      <c r="H48" s="25">
        <v>9</v>
      </c>
      <c r="I48" s="26">
        <v>0</v>
      </c>
      <c r="J48" s="27">
        <v>0</v>
      </c>
      <c r="K48" s="28">
        <v>0</v>
      </c>
      <c r="L48" s="29">
        <v>17</v>
      </c>
    </row>
    <row r="49" spans="1:12" ht="15" x14ac:dyDescent="0.2">
      <c r="A49" s="41">
        <v>47</v>
      </c>
      <c r="B49" s="42" t="s">
        <v>94</v>
      </c>
      <c r="C49" s="44">
        <f t="shared" si="0"/>
        <v>0</v>
      </c>
      <c r="D49" s="45">
        <f t="shared" si="1"/>
        <v>0</v>
      </c>
      <c r="E49" s="46">
        <f t="shared" si="2"/>
        <v>0</v>
      </c>
      <c r="F49" s="47">
        <f t="shared" si="3"/>
        <v>0</v>
      </c>
      <c r="G49" s="48">
        <f t="shared" si="4"/>
        <v>1</v>
      </c>
      <c r="H49" s="25">
        <v>0</v>
      </c>
      <c r="I49" s="26">
        <v>0</v>
      </c>
      <c r="J49" s="27">
        <v>0</v>
      </c>
      <c r="K49" s="28">
        <v>0</v>
      </c>
      <c r="L49" s="29">
        <v>26</v>
      </c>
    </row>
    <row r="50" spans="1:12" ht="15" x14ac:dyDescent="0.2">
      <c r="A50" s="41">
        <v>48</v>
      </c>
      <c r="B50" s="42" t="s">
        <v>79</v>
      </c>
      <c r="C50" s="49">
        <f t="shared" ref="C50:C51" si="5">H50/SUM(H50:L50)</f>
        <v>0.19230769230769232</v>
      </c>
      <c r="D50" s="52">
        <f t="shared" ref="D50:D51" si="6">I50/SUM(H50:L50)</f>
        <v>0</v>
      </c>
      <c r="E50" s="53">
        <f t="shared" ref="E50:E51" si="7">J50/SUM(H50:L50)</f>
        <v>0</v>
      </c>
      <c r="F50" s="54">
        <f t="shared" ref="F50:F51" si="8">K50/SUM(H50:L50)</f>
        <v>0</v>
      </c>
      <c r="G50" s="51">
        <f t="shared" ref="G50:G51" si="9">L50/SUM(H50:L50)</f>
        <v>0.80769230769230771</v>
      </c>
      <c r="H50" s="25">
        <v>5</v>
      </c>
      <c r="I50" s="26">
        <v>0</v>
      </c>
      <c r="J50" s="27">
        <v>0</v>
      </c>
      <c r="K50" s="28">
        <v>0</v>
      </c>
      <c r="L50" s="29">
        <v>21</v>
      </c>
    </row>
    <row r="51" spans="1:12" ht="15" x14ac:dyDescent="0.2">
      <c r="A51" s="41">
        <v>49</v>
      </c>
      <c r="B51" s="42" t="s">
        <v>80</v>
      </c>
      <c r="C51" s="49">
        <f t="shared" si="5"/>
        <v>0.42307692307692307</v>
      </c>
      <c r="D51" s="52">
        <f t="shared" si="6"/>
        <v>0</v>
      </c>
      <c r="E51" s="53">
        <f t="shared" si="7"/>
        <v>0</v>
      </c>
      <c r="F51" s="54">
        <f t="shared" si="8"/>
        <v>0</v>
      </c>
      <c r="G51" s="51">
        <f t="shared" si="9"/>
        <v>0.57692307692307687</v>
      </c>
      <c r="H51" s="25">
        <v>11</v>
      </c>
      <c r="I51" s="26">
        <v>0</v>
      </c>
      <c r="J51" s="27">
        <v>0</v>
      </c>
      <c r="K51" s="28">
        <v>0</v>
      </c>
      <c r="L51" s="29">
        <v>15</v>
      </c>
    </row>
    <row r="52" spans="1:12" ht="15" x14ac:dyDescent="0.2">
      <c r="A52" s="41">
        <v>50</v>
      </c>
      <c r="B52" s="16" t="s">
        <v>13</v>
      </c>
      <c r="C52" s="49">
        <f t="shared" ref="C52:C65" si="10">H52/SUM(H52:L52)</f>
        <v>1</v>
      </c>
      <c r="D52" s="52">
        <f t="shared" ref="D52:D65" si="11">I52/SUM(H52:L52)</f>
        <v>0</v>
      </c>
      <c r="E52" s="53">
        <f t="shared" ref="E52:E65" si="12">J52/SUM(H52:L52)</f>
        <v>0</v>
      </c>
      <c r="F52" s="54">
        <f t="shared" ref="F52:F65" si="13">K52/SUM(H52:L52)</f>
        <v>0</v>
      </c>
      <c r="G52" s="51">
        <f t="shared" ref="G52:G65" si="14">L52/SUM(H52:L52)</f>
        <v>0</v>
      </c>
      <c r="H52" s="25">
        <v>2</v>
      </c>
      <c r="I52" s="26">
        <v>0</v>
      </c>
      <c r="J52" s="27">
        <v>0</v>
      </c>
      <c r="K52" s="28">
        <v>0</v>
      </c>
      <c r="L52" s="29">
        <v>0</v>
      </c>
    </row>
    <row r="53" spans="1:12" ht="15" x14ac:dyDescent="0.2">
      <c r="A53" s="41">
        <v>51</v>
      </c>
      <c r="B53" s="16" t="s">
        <v>14</v>
      </c>
      <c r="C53" s="49">
        <f t="shared" si="10"/>
        <v>1</v>
      </c>
      <c r="D53" s="52">
        <f t="shared" si="11"/>
        <v>0</v>
      </c>
      <c r="E53" s="53">
        <f t="shared" si="12"/>
        <v>0</v>
      </c>
      <c r="F53" s="54">
        <f t="shared" si="13"/>
        <v>0</v>
      </c>
      <c r="G53" s="51">
        <f t="shared" si="14"/>
        <v>0</v>
      </c>
      <c r="H53" s="25">
        <v>1</v>
      </c>
      <c r="I53" s="26">
        <v>0</v>
      </c>
      <c r="J53" s="27">
        <v>0</v>
      </c>
      <c r="K53" s="28">
        <v>0</v>
      </c>
      <c r="L53" s="29">
        <v>0</v>
      </c>
    </row>
    <row r="54" spans="1:12" ht="15" x14ac:dyDescent="0.2">
      <c r="A54" s="41">
        <v>52</v>
      </c>
      <c r="B54" s="16" t="s">
        <v>15</v>
      </c>
      <c r="C54" s="49">
        <f t="shared" si="10"/>
        <v>1</v>
      </c>
      <c r="D54" s="52">
        <f t="shared" si="11"/>
        <v>0</v>
      </c>
      <c r="E54" s="53">
        <f t="shared" si="12"/>
        <v>0</v>
      </c>
      <c r="F54" s="54">
        <f t="shared" si="13"/>
        <v>0</v>
      </c>
      <c r="G54" s="51">
        <f t="shared" si="14"/>
        <v>0</v>
      </c>
      <c r="H54" s="25">
        <v>2</v>
      </c>
      <c r="I54" s="26">
        <v>0</v>
      </c>
      <c r="J54" s="27">
        <v>0</v>
      </c>
      <c r="K54" s="28">
        <v>0</v>
      </c>
      <c r="L54" s="29">
        <v>0</v>
      </c>
    </row>
    <row r="55" spans="1:12" ht="15" x14ac:dyDescent="0.2">
      <c r="A55" s="41">
        <v>53</v>
      </c>
      <c r="B55" s="16" t="s">
        <v>16</v>
      </c>
      <c r="C55" s="49">
        <f t="shared" si="10"/>
        <v>0.66666666666666663</v>
      </c>
      <c r="D55" s="52">
        <f t="shared" si="11"/>
        <v>0</v>
      </c>
      <c r="E55" s="53">
        <f t="shared" si="12"/>
        <v>0</v>
      </c>
      <c r="F55" s="54">
        <f t="shared" si="13"/>
        <v>0.33333333333333331</v>
      </c>
      <c r="G55" s="51">
        <f t="shared" si="14"/>
        <v>0</v>
      </c>
      <c r="H55" s="25">
        <v>2</v>
      </c>
      <c r="I55" s="26">
        <v>0</v>
      </c>
      <c r="J55" s="27">
        <v>0</v>
      </c>
      <c r="K55" s="28">
        <v>1</v>
      </c>
      <c r="L55" s="29">
        <v>0</v>
      </c>
    </row>
    <row r="56" spans="1:12" ht="15" x14ac:dyDescent="0.2">
      <c r="A56" s="41">
        <v>54</v>
      </c>
      <c r="B56" s="16" t="s">
        <v>17</v>
      </c>
      <c r="C56" s="49">
        <f t="shared" si="10"/>
        <v>1</v>
      </c>
      <c r="D56" s="52">
        <f t="shared" si="11"/>
        <v>0</v>
      </c>
      <c r="E56" s="53">
        <f t="shared" si="12"/>
        <v>0</v>
      </c>
      <c r="F56" s="54">
        <f t="shared" si="13"/>
        <v>0</v>
      </c>
      <c r="G56" s="51">
        <f t="shared" si="14"/>
        <v>0</v>
      </c>
      <c r="H56" s="25">
        <v>2</v>
      </c>
      <c r="I56" s="26">
        <v>0</v>
      </c>
      <c r="J56" s="27">
        <v>0</v>
      </c>
      <c r="K56" s="28">
        <v>0</v>
      </c>
      <c r="L56" s="29">
        <v>0</v>
      </c>
    </row>
    <row r="57" spans="1:12" ht="15" x14ac:dyDescent="0.2">
      <c r="A57" s="41">
        <v>55</v>
      </c>
      <c r="B57" s="16" t="s">
        <v>18</v>
      </c>
      <c r="C57" s="49">
        <f t="shared" si="10"/>
        <v>0.66666666666666663</v>
      </c>
      <c r="D57" s="52">
        <f t="shared" si="11"/>
        <v>0.16666666666666666</v>
      </c>
      <c r="E57" s="53">
        <f t="shared" si="12"/>
        <v>0</v>
      </c>
      <c r="F57" s="54">
        <f t="shared" si="13"/>
        <v>0.16666666666666666</v>
      </c>
      <c r="G57" s="51">
        <f>L57/SUM(H57:L57)</f>
        <v>0</v>
      </c>
      <c r="H57" s="25">
        <v>4</v>
      </c>
      <c r="I57" s="26">
        <v>1</v>
      </c>
      <c r="J57" s="27">
        <v>0</v>
      </c>
      <c r="K57" s="28">
        <v>1</v>
      </c>
      <c r="L57" s="29">
        <v>0</v>
      </c>
    </row>
    <row r="58" spans="1:12" ht="15" x14ac:dyDescent="0.2">
      <c r="A58" s="41">
        <v>56</v>
      </c>
      <c r="B58" s="16" t="s">
        <v>19</v>
      </c>
      <c r="C58" s="49">
        <f t="shared" si="10"/>
        <v>1</v>
      </c>
      <c r="D58" s="52">
        <f t="shared" si="11"/>
        <v>0</v>
      </c>
      <c r="E58" s="53">
        <f t="shared" si="12"/>
        <v>0</v>
      </c>
      <c r="F58" s="54">
        <f t="shared" si="13"/>
        <v>0</v>
      </c>
      <c r="G58" s="51">
        <f t="shared" si="14"/>
        <v>0</v>
      </c>
      <c r="H58" s="25">
        <v>1</v>
      </c>
      <c r="I58" s="26">
        <v>0</v>
      </c>
      <c r="J58" s="27">
        <v>0</v>
      </c>
      <c r="K58" s="28">
        <v>0</v>
      </c>
      <c r="L58" s="29">
        <v>0</v>
      </c>
    </row>
    <row r="59" spans="1:12" ht="15" x14ac:dyDescent="0.2">
      <c r="A59" s="41">
        <v>57</v>
      </c>
      <c r="B59" s="16" t="s">
        <v>20</v>
      </c>
      <c r="C59" s="49">
        <f t="shared" si="10"/>
        <v>0.5</v>
      </c>
      <c r="D59" s="52">
        <f t="shared" si="11"/>
        <v>0</v>
      </c>
      <c r="E59" s="53">
        <f t="shared" si="12"/>
        <v>0</v>
      </c>
      <c r="F59" s="54">
        <f t="shared" si="13"/>
        <v>0</v>
      </c>
      <c r="G59" s="51">
        <f t="shared" si="14"/>
        <v>0.5</v>
      </c>
      <c r="H59" s="25">
        <v>1</v>
      </c>
      <c r="I59" s="26">
        <v>0</v>
      </c>
      <c r="J59" s="27">
        <v>0</v>
      </c>
      <c r="K59" s="28">
        <v>0</v>
      </c>
      <c r="L59" s="29">
        <v>1</v>
      </c>
    </row>
    <row r="60" spans="1:12" ht="15" x14ac:dyDescent="0.2">
      <c r="A60" s="41">
        <v>58</v>
      </c>
      <c r="B60" s="34" t="s">
        <v>59</v>
      </c>
      <c r="C60" s="49">
        <f t="shared" si="10"/>
        <v>1</v>
      </c>
      <c r="D60" s="52">
        <f t="shared" si="11"/>
        <v>0</v>
      </c>
      <c r="E60" s="53">
        <f t="shared" si="12"/>
        <v>0</v>
      </c>
      <c r="F60" s="54">
        <f t="shared" si="13"/>
        <v>0</v>
      </c>
      <c r="G60" s="51">
        <f t="shared" si="14"/>
        <v>0</v>
      </c>
      <c r="H60" s="25">
        <v>2</v>
      </c>
      <c r="I60" s="26">
        <v>0</v>
      </c>
      <c r="J60" s="27">
        <v>0</v>
      </c>
      <c r="K60" s="28">
        <v>0</v>
      </c>
      <c r="L60" s="29">
        <v>0</v>
      </c>
    </row>
    <row r="61" spans="1:12" ht="15" x14ac:dyDescent="0.2">
      <c r="A61" s="41">
        <v>59</v>
      </c>
      <c r="B61" s="16" t="s">
        <v>21</v>
      </c>
      <c r="C61" s="49">
        <f t="shared" si="10"/>
        <v>1</v>
      </c>
      <c r="D61" s="52">
        <f t="shared" si="11"/>
        <v>0</v>
      </c>
      <c r="E61" s="53">
        <f t="shared" si="12"/>
        <v>0</v>
      </c>
      <c r="F61" s="54">
        <f t="shared" si="13"/>
        <v>0</v>
      </c>
      <c r="G61" s="51">
        <f t="shared" si="14"/>
        <v>0</v>
      </c>
      <c r="H61" s="25">
        <v>1</v>
      </c>
      <c r="I61" s="26">
        <v>0</v>
      </c>
      <c r="J61" s="27">
        <v>0</v>
      </c>
      <c r="K61" s="28">
        <v>0</v>
      </c>
      <c r="L61" s="29">
        <v>0</v>
      </c>
    </row>
    <row r="62" spans="1:12" ht="15" x14ac:dyDescent="0.2">
      <c r="A62" s="41">
        <v>60</v>
      </c>
      <c r="B62" s="16" t="s">
        <v>22</v>
      </c>
      <c r="C62" s="49">
        <f t="shared" si="10"/>
        <v>0</v>
      </c>
      <c r="D62" s="52">
        <f t="shared" si="11"/>
        <v>0</v>
      </c>
      <c r="E62" s="53">
        <f t="shared" si="12"/>
        <v>0</v>
      </c>
      <c r="F62" s="54">
        <f t="shared" si="13"/>
        <v>0</v>
      </c>
      <c r="G62" s="51">
        <f t="shared" si="14"/>
        <v>1</v>
      </c>
      <c r="H62" s="25">
        <v>0</v>
      </c>
      <c r="I62" s="26">
        <v>0</v>
      </c>
      <c r="J62" s="27">
        <v>0</v>
      </c>
      <c r="K62" s="28">
        <v>0</v>
      </c>
      <c r="L62" s="29">
        <v>4</v>
      </c>
    </row>
    <row r="63" spans="1:12" ht="15" x14ac:dyDescent="0.2">
      <c r="A63" s="41">
        <v>61</v>
      </c>
      <c r="B63" s="16" t="s">
        <v>91</v>
      </c>
      <c r="C63" s="49">
        <f t="shared" ref="C63" si="15">H63/SUM(H63:L63)</f>
        <v>1</v>
      </c>
      <c r="D63" s="52">
        <f t="shared" ref="D63" si="16">I63/SUM(H63:L63)</f>
        <v>0</v>
      </c>
      <c r="E63" s="53">
        <f t="shared" ref="E63" si="17">J63/SUM(H63:L63)</f>
        <v>0</v>
      </c>
      <c r="F63" s="54">
        <f t="shared" ref="F63" si="18">K63/SUM(H63:L63)</f>
        <v>0</v>
      </c>
      <c r="G63" s="51">
        <f t="shared" ref="G63" si="19">L63/SUM(H63:L63)</f>
        <v>0</v>
      </c>
      <c r="H63" s="25">
        <v>1</v>
      </c>
      <c r="I63" s="26">
        <v>0</v>
      </c>
      <c r="J63" s="27">
        <v>0</v>
      </c>
      <c r="K63" s="28">
        <v>0</v>
      </c>
      <c r="L63" s="29">
        <v>0</v>
      </c>
    </row>
    <row r="64" spans="1:12" ht="15" x14ac:dyDescent="0.2">
      <c r="A64" s="41">
        <v>62</v>
      </c>
      <c r="B64" s="16" t="s">
        <v>23</v>
      </c>
      <c r="C64" s="49">
        <f t="shared" si="10"/>
        <v>0.61538461538461542</v>
      </c>
      <c r="D64" s="52">
        <f t="shared" si="11"/>
        <v>0</v>
      </c>
      <c r="E64" s="53">
        <f t="shared" si="12"/>
        <v>0</v>
      </c>
      <c r="F64" s="54">
        <f t="shared" si="13"/>
        <v>0</v>
      </c>
      <c r="G64" s="51">
        <f t="shared" si="14"/>
        <v>0.38461538461538464</v>
      </c>
      <c r="H64" s="25">
        <v>8</v>
      </c>
      <c r="I64" s="26">
        <v>0</v>
      </c>
      <c r="J64" s="27">
        <v>0</v>
      </c>
      <c r="K64" s="28">
        <v>0</v>
      </c>
      <c r="L64" s="29">
        <v>5</v>
      </c>
    </row>
    <row r="65" spans="1:12" ht="15" x14ac:dyDescent="0.2">
      <c r="A65" s="41">
        <v>63</v>
      </c>
      <c r="B65" s="16" t="s">
        <v>24</v>
      </c>
      <c r="C65" s="49">
        <f t="shared" si="10"/>
        <v>0.5</v>
      </c>
      <c r="D65" s="52">
        <f t="shared" si="11"/>
        <v>0</v>
      </c>
      <c r="E65" s="53">
        <f t="shared" si="12"/>
        <v>0</v>
      </c>
      <c r="F65" s="54">
        <f t="shared" si="13"/>
        <v>0.5</v>
      </c>
      <c r="G65" s="51">
        <f t="shared" si="14"/>
        <v>0</v>
      </c>
      <c r="H65" s="25">
        <v>1</v>
      </c>
      <c r="I65" s="26">
        <v>0</v>
      </c>
      <c r="J65" s="27">
        <v>0</v>
      </c>
      <c r="K65" s="28">
        <v>1</v>
      </c>
      <c r="L65" s="29">
        <v>0</v>
      </c>
    </row>
    <row r="66" spans="1:12" ht="15" x14ac:dyDescent="0.2">
      <c r="A66" s="41">
        <v>64</v>
      </c>
      <c r="B66" s="16" t="s">
        <v>25</v>
      </c>
      <c r="C66" s="49">
        <f t="shared" ref="C66:C79" si="20">H66/SUM(H66:L66)</f>
        <v>1</v>
      </c>
      <c r="D66" s="52">
        <f t="shared" ref="D66:D79" si="21">I66/SUM(H66:L66)</f>
        <v>0</v>
      </c>
      <c r="E66" s="53">
        <f t="shared" ref="E66:E79" si="22">J66/SUM(H66:L66)</f>
        <v>0</v>
      </c>
      <c r="F66" s="54">
        <f t="shared" ref="F66:F79" si="23">K66/SUM(H66:L66)</f>
        <v>0</v>
      </c>
      <c r="G66" s="51">
        <f t="shared" ref="G66:G79" si="24">L66/SUM(H66:L66)</f>
        <v>0</v>
      </c>
      <c r="H66" s="25">
        <v>5</v>
      </c>
      <c r="I66" s="26">
        <v>0</v>
      </c>
      <c r="J66" s="27">
        <v>0</v>
      </c>
      <c r="K66" s="28">
        <v>0</v>
      </c>
      <c r="L66" s="29">
        <v>0</v>
      </c>
    </row>
    <row r="67" spans="1:12" ht="15" x14ac:dyDescent="0.2">
      <c r="A67" s="41">
        <v>65</v>
      </c>
      <c r="B67" s="16" t="s">
        <v>89</v>
      </c>
      <c r="C67" s="49">
        <f t="shared" si="20"/>
        <v>1</v>
      </c>
      <c r="D67" s="52">
        <f t="shared" si="21"/>
        <v>0</v>
      </c>
      <c r="E67" s="53">
        <f t="shared" si="22"/>
        <v>0</v>
      </c>
      <c r="F67" s="54">
        <f t="shared" si="23"/>
        <v>0</v>
      </c>
      <c r="G67" s="51">
        <f t="shared" si="24"/>
        <v>0</v>
      </c>
      <c r="H67" s="25">
        <v>1</v>
      </c>
      <c r="I67" s="26">
        <v>0</v>
      </c>
      <c r="J67" s="27">
        <v>0</v>
      </c>
      <c r="K67" s="28">
        <v>0</v>
      </c>
      <c r="L67" s="29">
        <v>0</v>
      </c>
    </row>
    <row r="68" spans="1:12" ht="23.25" customHeight="1" x14ac:dyDescent="0.2">
      <c r="A68" s="41">
        <v>66</v>
      </c>
      <c r="B68" s="16" t="s">
        <v>26</v>
      </c>
      <c r="C68" s="49">
        <f t="shared" si="20"/>
        <v>1</v>
      </c>
      <c r="D68" s="52">
        <f t="shared" si="21"/>
        <v>0</v>
      </c>
      <c r="E68" s="53">
        <f t="shared" si="22"/>
        <v>0</v>
      </c>
      <c r="F68" s="54">
        <f t="shared" si="23"/>
        <v>0</v>
      </c>
      <c r="G68" s="51">
        <f t="shared" si="24"/>
        <v>0</v>
      </c>
      <c r="H68" s="25">
        <v>2</v>
      </c>
      <c r="I68" s="26">
        <v>0</v>
      </c>
      <c r="J68" s="27">
        <v>0</v>
      </c>
      <c r="K68" s="28">
        <v>0</v>
      </c>
      <c r="L68" s="29">
        <v>0</v>
      </c>
    </row>
    <row r="69" spans="1:12" ht="15" x14ac:dyDescent="0.2">
      <c r="A69" s="41">
        <v>67</v>
      </c>
      <c r="B69" s="16" t="s">
        <v>27</v>
      </c>
      <c r="C69" s="49">
        <f t="shared" si="20"/>
        <v>0</v>
      </c>
      <c r="D69" s="52">
        <f t="shared" si="21"/>
        <v>0</v>
      </c>
      <c r="E69" s="53">
        <f t="shared" si="22"/>
        <v>0</v>
      </c>
      <c r="F69" s="54">
        <f t="shared" si="23"/>
        <v>0</v>
      </c>
      <c r="G69" s="51">
        <f t="shared" si="24"/>
        <v>1</v>
      </c>
      <c r="H69" s="25">
        <v>0</v>
      </c>
      <c r="I69" s="26">
        <v>0</v>
      </c>
      <c r="J69" s="27">
        <v>0</v>
      </c>
      <c r="K69" s="28">
        <v>0</v>
      </c>
      <c r="L69" s="29">
        <v>7</v>
      </c>
    </row>
    <row r="70" spans="1:12" ht="25.5" x14ac:dyDescent="0.2">
      <c r="A70" s="41">
        <v>68</v>
      </c>
      <c r="B70" s="16" t="s">
        <v>28</v>
      </c>
      <c r="C70" s="49">
        <f t="shared" si="20"/>
        <v>0.66666666666666663</v>
      </c>
      <c r="D70" s="52">
        <f t="shared" si="21"/>
        <v>0</v>
      </c>
      <c r="E70" s="53">
        <f t="shared" si="22"/>
        <v>0</v>
      </c>
      <c r="F70" s="54">
        <f t="shared" si="23"/>
        <v>0.33333333333333331</v>
      </c>
      <c r="G70" s="51">
        <f t="shared" si="24"/>
        <v>0</v>
      </c>
      <c r="H70" s="25">
        <v>8</v>
      </c>
      <c r="I70" s="26">
        <v>0</v>
      </c>
      <c r="J70" s="27">
        <v>0</v>
      </c>
      <c r="K70" s="28">
        <v>4</v>
      </c>
      <c r="L70" s="29">
        <v>0</v>
      </c>
    </row>
    <row r="71" spans="1:12" ht="25.5" x14ac:dyDescent="0.2">
      <c r="A71" s="41">
        <v>69</v>
      </c>
      <c r="B71" s="34" t="s">
        <v>29</v>
      </c>
      <c r="C71" s="49">
        <f t="shared" si="20"/>
        <v>1</v>
      </c>
      <c r="D71" s="52">
        <f t="shared" si="21"/>
        <v>0</v>
      </c>
      <c r="E71" s="53">
        <f t="shared" si="22"/>
        <v>0</v>
      </c>
      <c r="F71" s="54">
        <f t="shared" si="23"/>
        <v>0</v>
      </c>
      <c r="G71" s="51">
        <f t="shared" si="24"/>
        <v>0</v>
      </c>
      <c r="H71" s="25">
        <v>4</v>
      </c>
      <c r="I71" s="26">
        <v>0</v>
      </c>
      <c r="J71" s="27">
        <v>0</v>
      </c>
      <c r="K71" s="28">
        <v>0</v>
      </c>
      <c r="L71" s="29">
        <v>0</v>
      </c>
    </row>
    <row r="72" spans="1:12" ht="15" x14ac:dyDescent="0.2">
      <c r="A72" s="41">
        <v>70</v>
      </c>
      <c r="B72" s="34" t="s">
        <v>30</v>
      </c>
      <c r="C72" s="49">
        <f t="shared" si="20"/>
        <v>1</v>
      </c>
      <c r="D72" s="52">
        <f t="shared" si="21"/>
        <v>0</v>
      </c>
      <c r="E72" s="53">
        <f t="shared" si="22"/>
        <v>0</v>
      </c>
      <c r="F72" s="54">
        <f t="shared" si="23"/>
        <v>0</v>
      </c>
      <c r="G72" s="51">
        <f t="shared" si="24"/>
        <v>0</v>
      </c>
      <c r="H72" s="25">
        <v>3</v>
      </c>
      <c r="I72" s="26">
        <v>0</v>
      </c>
      <c r="J72" s="27">
        <v>0</v>
      </c>
      <c r="K72" s="28">
        <v>0</v>
      </c>
      <c r="L72" s="29">
        <v>0</v>
      </c>
    </row>
    <row r="73" spans="1:12" ht="15" x14ac:dyDescent="0.2">
      <c r="A73" s="41">
        <v>71</v>
      </c>
      <c r="B73" s="34" t="s">
        <v>31</v>
      </c>
      <c r="C73" s="49">
        <f t="shared" si="20"/>
        <v>1</v>
      </c>
      <c r="D73" s="52">
        <f t="shared" si="21"/>
        <v>0</v>
      </c>
      <c r="E73" s="53">
        <f t="shared" si="22"/>
        <v>0</v>
      </c>
      <c r="F73" s="54">
        <f t="shared" si="23"/>
        <v>0</v>
      </c>
      <c r="G73" s="51">
        <f t="shared" si="24"/>
        <v>0</v>
      </c>
      <c r="H73" s="25">
        <v>1</v>
      </c>
      <c r="I73" s="26">
        <v>0</v>
      </c>
      <c r="J73" s="27">
        <v>0</v>
      </c>
      <c r="K73" s="28">
        <v>0</v>
      </c>
      <c r="L73" s="29">
        <v>0</v>
      </c>
    </row>
    <row r="74" spans="1:12" ht="15" x14ac:dyDescent="0.2">
      <c r="A74" s="41">
        <v>72</v>
      </c>
      <c r="B74" s="34" t="s">
        <v>32</v>
      </c>
      <c r="C74" s="49">
        <f t="shared" si="20"/>
        <v>1</v>
      </c>
      <c r="D74" s="52">
        <f t="shared" si="21"/>
        <v>0</v>
      </c>
      <c r="E74" s="53">
        <f t="shared" si="22"/>
        <v>0</v>
      </c>
      <c r="F74" s="54">
        <f t="shared" si="23"/>
        <v>0</v>
      </c>
      <c r="G74" s="51">
        <f t="shared" si="24"/>
        <v>0</v>
      </c>
      <c r="H74" s="25">
        <v>1</v>
      </c>
      <c r="I74" s="26">
        <v>0</v>
      </c>
      <c r="J74" s="27">
        <v>0</v>
      </c>
      <c r="K74" s="28">
        <v>0</v>
      </c>
      <c r="L74" s="29">
        <v>0</v>
      </c>
    </row>
    <row r="75" spans="1:12" ht="15" x14ac:dyDescent="0.2">
      <c r="A75" s="41">
        <v>73</v>
      </c>
      <c r="B75" s="34" t="s">
        <v>33</v>
      </c>
      <c r="C75" s="49">
        <f t="shared" si="20"/>
        <v>0.5</v>
      </c>
      <c r="D75" s="52">
        <f t="shared" si="21"/>
        <v>0</v>
      </c>
      <c r="E75" s="53">
        <f t="shared" si="22"/>
        <v>0</v>
      </c>
      <c r="F75" s="54">
        <f t="shared" si="23"/>
        <v>0</v>
      </c>
      <c r="G75" s="51">
        <f t="shared" si="24"/>
        <v>0.5</v>
      </c>
      <c r="H75" s="25">
        <v>5</v>
      </c>
      <c r="I75" s="26">
        <v>0</v>
      </c>
      <c r="J75" s="27">
        <v>0</v>
      </c>
      <c r="K75" s="28">
        <v>0</v>
      </c>
      <c r="L75" s="29">
        <v>5</v>
      </c>
    </row>
    <row r="76" spans="1:12" ht="15" x14ac:dyDescent="0.2">
      <c r="A76" s="41">
        <v>74</v>
      </c>
      <c r="B76" s="16" t="s">
        <v>34</v>
      </c>
      <c r="C76" s="49">
        <f t="shared" si="20"/>
        <v>1</v>
      </c>
      <c r="D76" s="52">
        <f t="shared" si="21"/>
        <v>0</v>
      </c>
      <c r="E76" s="53">
        <f t="shared" si="22"/>
        <v>0</v>
      </c>
      <c r="F76" s="54">
        <f t="shared" si="23"/>
        <v>0</v>
      </c>
      <c r="G76" s="51">
        <f t="shared" si="24"/>
        <v>0</v>
      </c>
      <c r="H76" s="25">
        <v>6</v>
      </c>
      <c r="I76" s="26">
        <v>0</v>
      </c>
      <c r="J76" s="27">
        <v>0</v>
      </c>
      <c r="K76" s="28">
        <v>0</v>
      </c>
      <c r="L76" s="29">
        <v>0</v>
      </c>
    </row>
    <row r="77" spans="1:12" ht="15" x14ac:dyDescent="0.2">
      <c r="A77" s="41">
        <v>75</v>
      </c>
      <c r="B77" s="16" t="s">
        <v>35</v>
      </c>
      <c r="C77" s="49">
        <f t="shared" si="20"/>
        <v>0</v>
      </c>
      <c r="D77" s="52">
        <f t="shared" si="21"/>
        <v>0</v>
      </c>
      <c r="E77" s="53">
        <f t="shared" si="22"/>
        <v>0</v>
      </c>
      <c r="F77" s="54">
        <f t="shared" si="23"/>
        <v>0</v>
      </c>
      <c r="G77" s="51">
        <f t="shared" si="24"/>
        <v>1</v>
      </c>
      <c r="H77" s="25">
        <v>0</v>
      </c>
      <c r="I77" s="26">
        <v>0</v>
      </c>
      <c r="J77" s="27">
        <v>0</v>
      </c>
      <c r="K77" s="28">
        <v>0</v>
      </c>
      <c r="L77" s="29">
        <v>1</v>
      </c>
    </row>
    <row r="78" spans="1:12" ht="15" x14ac:dyDescent="0.2">
      <c r="A78" s="41">
        <v>76</v>
      </c>
      <c r="B78" s="16" t="s">
        <v>88</v>
      </c>
      <c r="C78" s="49">
        <f t="shared" si="20"/>
        <v>0</v>
      </c>
      <c r="D78" s="52">
        <f t="shared" si="21"/>
        <v>0</v>
      </c>
      <c r="E78" s="53">
        <f t="shared" si="22"/>
        <v>0</v>
      </c>
      <c r="F78" s="54">
        <f t="shared" si="23"/>
        <v>0</v>
      </c>
      <c r="G78" s="51">
        <f t="shared" si="24"/>
        <v>1</v>
      </c>
      <c r="H78" s="25">
        <v>0</v>
      </c>
      <c r="I78" s="26">
        <v>0</v>
      </c>
      <c r="J78" s="27">
        <v>0</v>
      </c>
      <c r="K78" s="28">
        <v>0</v>
      </c>
      <c r="L78" s="29">
        <v>2</v>
      </c>
    </row>
    <row r="79" spans="1:12" ht="25.5" x14ac:dyDescent="0.2">
      <c r="A79" s="41">
        <v>77</v>
      </c>
      <c r="B79" s="16" t="s">
        <v>87</v>
      </c>
      <c r="C79" s="49">
        <f t="shared" si="20"/>
        <v>0</v>
      </c>
      <c r="D79" s="52">
        <f t="shared" si="21"/>
        <v>0</v>
      </c>
      <c r="E79" s="53">
        <f t="shared" si="22"/>
        <v>0</v>
      </c>
      <c r="F79" s="54">
        <f t="shared" si="23"/>
        <v>0</v>
      </c>
      <c r="G79" s="51">
        <f t="shared" si="24"/>
        <v>1</v>
      </c>
      <c r="H79" s="25">
        <v>0</v>
      </c>
      <c r="I79" s="26">
        <v>0</v>
      </c>
      <c r="J79" s="27">
        <v>0</v>
      </c>
      <c r="K79" s="28">
        <v>0</v>
      </c>
      <c r="L79" s="29">
        <v>1</v>
      </c>
    </row>
    <row r="80" spans="1:12" ht="15" x14ac:dyDescent="0.25">
      <c r="B80" s="19"/>
      <c r="C80" s="60">
        <f>AVERAGE(C2:C79)</f>
        <v>0.58075600869718513</v>
      </c>
      <c r="D80" s="61">
        <f>AVERAGE(D2:D79)</f>
        <v>2.2210772420856461E-2</v>
      </c>
      <c r="E80" s="62">
        <f>AVERAGE(E2:E79)</f>
        <v>5.7079125356436271E-2</v>
      </c>
      <c r="F80" s="63">
        <f>AVERAGE(F2:F79)</f>
        <v>2.5518529089957661E-2</v>
      </c>
      <c r="G80" s="64">
        <f>AVERAGE(G2:G79)</f>
        <v>0.31443556443556436</v>
      </c>
      <c r="H80" s="65"/>
      <c r="I80" s="66"/>
      <c r="J80" s="67"/>
      <c r="K80" s="68"/>
      <c r="L80" s="69"/>
    </row>
  </sheetData>
  <mergeCells count="1">
    <mergeCell ref="C1:G1"/>
  </mergeCells>
  <pageMargins left="0.7" right="0.7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opLeftCell="A37" zoomScaleNormal="100" workbookViewId="0">
      <selection activeCell="S5" sqref="S5"/>
    </sheetView>
  </sheetViews>
  <sheetFormatPr defaultColWidth="8.85546875" defaultRowHeight="15.75" x14ac:dyDescent="0.25"/>
  <cols>
    <col min="1" max="1" width="3.28515625" style="4" bestFit="1" customWidth="1"/>
    <col min="2" max="2" width="22.42578125" style="8" customWidth="1"/>
    <col min="3" max="7" width="8" style="8" customWidth="1"/>
    <col min="8" max="8" width="18.7109375" style="9" bestFit="1" customWidth="1"/>
    <col min="9" max="9" width="18.5703125" style="9" bestFit="1" customWidth="1"/>
    <col min="10" max="10" width="13.5703125" style="9" customWidth="1"/>
    <col min="11" max="11" width="14.42578125" style="9" bestFit="1" customWidth="1"/>
    <col min="12" max="12" width="18.7109375" style="9" bestFit="1" customWidth="1"/>
    <col min="13" max="13" width="17.7109375" style="10" customWidth="1"/>
    <col min="14" max="14" width="16.7109375" style="9" customWidth="1"/>
    <col min="15" max="16384" width="8.85546875" style="8"/>
  </cols>
  <sheetData>
    <row r="1" spans="1:14" s="4" customFormat="1" ht="141.75" x14ac:dyDescent="0.25">
      <c r="A1" s="1"/>
      <c r="B1" s="1" t="s">
        <v>37</v>
      </c>
      <c r="C1" s="1"/>
      <c r="D1" s="1"/>
      <c r="E1" s="1"/>
      <c r="F1" s="1"/>
      <c r="G1" s="1"/>
      <c r="H1" s="2" t="s">
        <v>38</v>
      </c>
      <c r="I1" s="2" t="s">
        <v>39</v>
      </c>
      <c r="J1" s="2" t="s">
        <v>40</v>
      </c>
      <c r="K1" s="2" t="s">
        <v>41</v>
      </c>
      <c r="L1" s="2" t="s">
        <v>42</v>
      </c>
      <c r="M1" s="3" t="s">
        <v>36</v>
      </c>
      <c r="N1" s="2" t="s">
        <v>54</v>
      </c>
    </row>
    <row r="2" spans="1:14" ht="31.5" x14ac:dyDescent="0.25">
      <c r="A2" s="1">
        <v>1</v>
      </c>
      <c r="B2" s="5" t="s">
        <v>43</v>
      </c>
      <c r="C2" s="56">
        <f>H2/N2</f>
        <v>1</v>
      </c>
      <c r="D2" s="55">
        <f>I2/N2</f>
        <v>0</v>
      </c>
      <c r="E2" s="57">
        <f>J2/N2</f>
        <v>0</v>
      </c>
      <c r="F2" s="58">
        <f>K2/N2</f>
        <v>0</v>
      </c>
      <c r="G2" s="59">
        <f>L2/N2</f>
        <v>0</v>
      </c>
      <c r="H2" s="11">
        <v>9</v>
      </c>
      <c r="I2" s="12">
        <v>0</v>
      </c>
      <c r="J2" s="13">
        <v>0</v>
      </c>
      <c r="K2" s="14">
        <v>0</v>
      </c>
      <c r="L2" s="15">
        <v>0</v>
      </c>
      <c r="M2" s="6">
        <f>(SUM(H2:L2))/N2</f>
        <v>1</v>
      </c>
      <c r="N2" s="7">
        <v>9</v>
      </c>
    </row>
    <row r="3" spans="1:14" ht="31.5" x14ac:dyDescent="0.25">
      <c r="A3" s="1">
        <v>2</v>
      </c>
      <c r="B3" s="5" t="s">
        <v>44</v>
      </c>
      <c r="C3" s="56">
        <f>H3/N3</f>
        <v>0.875</v>
      </c>
      <c r="D3" s="55">
        <f t="shared" ref="D3:D13" si="0">I3/N3</f>
        <v>0</v>
      </c>
      <c r="E3" s="57">
        <f t="shared" ref="E3:E13" si="1">J3/N3</f>
        <v>0</v>
      </c>
      <c r="F3" s="58">
        <f t="shared" ref="F3:F13" si="2">K3/N3</f>
        <v>0.125</v>
      </c>
      <c r="G3" s="59">
        <f>L3/N3</f>
        <v>0</v>
      </c>
      <c r="H3" s="11">
        <v>7</v>
      </c>
      <c r="I3" s="12">
        <v>0</v>
      </c>
      <c r="J3" s="13">
        <v>0</v>
      </c>
      <c r="K3" s="14">
        <v>1</v>
      </c>
      <c r="L3" s="15">
        <v>0</v>
      </c>
      <c r="M3" s="6">
        <f>(SUM(H3:L3))/N3</f>
        <v>1</v>
      </c>
      <c r="N3" s="7">
        <f>SUM(H3:L3)</f>
        <v>8</v>
      </c>
    </row>
    <row r="4" spans="1:14" ht="31.5" x14ac:dyDescent="0.25">
      <c r="A4" s="1">
        <v>3</v>
      </c>
      <c r="B4" s="5" t="s">
        <v>53</v>
      </c>
      <c r="C4" s="56">
        <f t="shared" ref="C4:C13" si="3">H4/N4</f>
        <v>0.61538461538461542</v>
      </c>
      <c r="D4" s="55">
        <f t="shared" si="0"/>
        <v>0.23076923076923078</v>
      </c>
      <c r="E4" s="57">
        <f t="shared" si="1"/>
        <v>7.6923076923076927E-2</v>
      </c>
      <c r="F4" s="58">
        <f t="shared" si="2"/>
        <v>7.6923076923076927E-2</v>
      </c>
      <c r="G4" s="59">
        <f t="shared" ref="G4:G13" si="4">L4/N4</f>
        <v>0</v>
      </c>
      <c r="H4" s="11">
        <v>8</v>
      </c>
      <c r="I4" s="12">
        <v>3</v>
      </c>
      <c r="J4" s="13">
        <v>1</v>
      </c>
      <c r="K4" s="14">
        <v>1</v>
      </c>
      <c r="L4" s="15">
        <v>0</v>
      </c>
      <c r="M4" s="6">
        <f>(SUM(H4:L4))/N4</f>
        <v>1</v>
      </c>
      <c r="N4" s="7">
        <v>13</v>
      </c>
    </row>
    <row r="5" spans="1:14" ht="31.5" x14ac:dyDescent="0.25">
      <c r="A5" s="1">
        <v>4</v>
      </c>
      <c r="B5" s="5" t="s">
        <v>45</v>
      </c>
      <c r="C5" s="56">
        <f t="shared" si="3"/>
        <v>0.66666666666666663</v>
      </c>
      <c r="D5" s="55">
        <f t="shared" si="0"/>
        <v>0</v>
      </c>
      <c r="E5" s="57">
        <f t="shared" si="1"/>
        <v>0.33333333333333331</v>
      </c>
      <c r="F5" s="58">
        <f t="shared" si="2"/>
        <v>0</v>
      </c>
      <c r="G5" s="59">
        <f t="shared" si="4"/>
        <v>0</v>
      </c>
      <c r="H5" s="11">
        <v>2</v>
      </c>
      <c r="I5" s="12">
        <v>0</v>
      </c>
      <c r="J5" s="13">
        <v>1</v>
      </c>
      <c r="K5" s="14">
        <v>0</v>
      </c>
      <c r="L5" s="15">
        <v>0</v>
      </c>
      <c r="M5" s="6">
        <f>(SUM(H5:L5))/N5</f>
        <v>1</v>
      </c>
      <c r="N5" s="7">
        <v>3</v>
      </c>
    </row>
    <row r="6" spans="1:14" ht="31.5" x14ac:dyDescent="0.25">
      <c r="A6" s="1">
        <v>5</v>
      </c>
      <c r="B6" s="5" t="s">
        <v>46</v>
      </c>
      <c r="C6" s="56">
        <f t="shared" si="3"/>
        <v>0.7857142857142857</v>
      </c>
      <c r="D6" s="55">
        <f t="shared" si="0"/>
        <v>0.14285714285714285</v>
      </c>
      <c r="E6" s="57">
        <f t="shared" si="1"/>
        <v>7.1428571428571425E-2</v>
      </c>
      <c r="F6" s="58">
        <f t="shared" si="2"/>
        <v>0</v>
      </c>
      <c r="G6" s="59">
        <f t="shared" si="4"/>
        <v>0</v>
      </c>
      <c r="H6" s="11">
        <v>11</v>
      </c>
      <c r="I6" s="12">
        <v>2</v>
      </c>
      <c r="J6" s="13">
        <v>1</v>
      </c>
      <c r="K6" s="14">
        <v>0</v>
      </c>
      <c r="L6" s="15">
        <v>0</v>
      </c>
      <c r="M6" s="6">
        <f t="shared" ref="M6:M13" si="5">(SUM(H6:L6))/N6</f>
        <v>1</v>
      </c>
      <c r="N6" s="7">
        <v>14</v>
      </c>
    </row>
    <row r="7" spans="1:14" x14ac:dyDescent="0.25">
      <c r="A7" s="1">
        <v>6</v>
      </c>
      <c r="B7" s="5" t="s">
        <v>47</v>
      </c>
      <c r="C7" s="56">
        <f t="shared" si="3"/>
        <v>0.72727272727272729</v>
      </c>
      <c r="D7" s="55">
        <f>I7/N7</f>
        <v>9.0909090909090912E-2</v>
      </c>
      <c r="E7" s="57">
        <f t="shared" si="1"/>
        <v>0.18181818181818182</v>
      </c>
      <c r="F7" s="58">
        <f t="shared" si="2"/>
        <v>0</v>
      </c>
      <c r="G7" s="59">
        <f t="shared" si="4"/>
        <v>0</v>
      </c>
      <c r="H7" s="11">
        <v>16</v>
      </c>
      <c r="I7" s="12">
        <v>2</v>
      </c>
      <c r="J7" s="13">
        <v>4</v>
      </c>
      <c r="K7" s="14">
        <v>0</v>
      </c>
      <c r="L7" s="15">
        <v>0</v>
      </c>
      <c r="M7" s="6">
        <f t="shared" si="5"/>
        <v>1</v>
      </c>
      <c r="N7" s="7">
        <v>22</v>
      </c>
    </row>
    <row r="8" spans="1:14" ht="31.5" x14ac:dyDescent="0.25">
      <c r="A8" s="1">
        <v>7</v>
      </c>
      <c r="B8" s="5" t="s">
        <v>48</v>
      </c>
      <c r="C8" s="56">
        <f t="shared" si="3"/>
        <v>0.5</v>
      </c>
      <c r="D8" s="55">
        <f t="shared" si="0"/>
        <v>0.25</v>
      </c>
      <c r="E8" s="57">
        <f t="shared" si="1"/>
        <v>0.25</v>
      </c>
      <c r="F8" s="58">
        <f t="shared" si="2"/>
        <v>0</v>
      </c>
      <c r="G8" s="59">
        <f t="shared" si="4"/>
        <v>0</v>
      </c>
      <c r="H8" s="11">
        <v>2</v>
      </c>
      <c r="I8" s="12">
        <v>1</v>
      </c>
      <c r="J8" s="13">
        <v>1</v>
      </c>
      <c r="K8" s="14">
        <v>0</v>
      </c>
      <c r="L8" s="15">
        <v>0</v>
      </c>
      <c r="M8" s="6">
        <f t="shared" si="5"/>
        <v>1</v>
      </c>
      <c r="N8" s="7">
        <v>4</v>
      </c>
    </row>
    <row r="9" spans="1:14" ht="110.25" x14ac:dyDescent="0.25">
      <c r="A9" s="1">
        <v>8</v>
      </c>
      <c r="B9" s="5" t="s">
        <v>49</v>
      </c>
      <c r="C9" s="56">
        <f t="shared" si="3"/>
        <v>0.80952380952380953</v>
      </c>
      <c r="D9" s="55">
        <f t="shared" si="0"/>
        <v>4.7619047619047616E-2</v>
      </c>
      <c r="E9" s="57">
        <f t="shared" si="1"/>
        <v>0</v>
      </c>
      <c r="F9" s="58">
        <f t="shared" si="2"/>
        <v>0.14285714285714285</v>
      </c>
      <c r="G9" s="59">
        <f t="shared" si="4"/>
        <v>0</v>
      </c>
      <c r="H9" s="11">
        <v>17</v>
      </c>
      <c r="I9" s="12">
        <v>1</v>
      </c>
      <c r="J9" s="13">
        <v>0</v>
      </c>
      <c r="K9" s="14">
        <v>3</v>
      </c>
      <c r="L9" s="15">
        <v>0</v>
      </c>
      <c r="M9" s="6">
        <f t="shared" si="5"/>
        <v>1</v>
      </c>
      <c r="N9" s="7">
        <f>SUM(H9:L9)</f>
        <v>21</v>
      </c>
    </row>
    <row r="10" spans="1:14" ht="47.25" x14ac:dyDescent="0.25">
      <c r="A10" s="1">
        <v>9</v>
      </c>
      <c r="B10" s="5" t="s">
        <v>50</v>
      </c>
      <c r="C10" s="56">
        <f t="shared" si="3"/>
        <v>0.9</v>
      </c>
      <c r="D10" s="55">
        <f t="shared" si="0"/>
        <v>0.1</v>
      </c>
      <c r="E10" s="57">
        <f t="shared" si="1"/>
        <v>0</v>
      </c>
      <c r="F10" s="58">
        <f t="shared" si="2"/>
        <v>0</v>
      </c>
      <c r="G10" s="59">
        <f t="shared" si="4"/>
        <v>0</v>
      </c>
      <c r="H10" s="11">
        <v>9</v>
      </c>
      <c r="I10" s="12">
        <v>1</v>
      </c>
      <c r="J10" s="13">
        <v>0</v>
      </c>
      <c r="K10" s="14">
        <v>0</v>
      </c>
      <c r="L10" s="15">
        <v>0</v>
      </c>
      <c r="M10" s="6">
        <f t="shared" si="5"/>
        <v>1</v>
      </c>
      <c r="N10" s="7">
        <v>10</v>
      </c>
    </row>
    <row r="11" spans="1:14" ht="47.25" x14ac:dyDescent="0.25">
      <c r="A11" s="1">
        <v>10</v>
      </c>
      <c r="B11" s="5" t="s">
        <v>51</v>
      </c>
      <c r="C11" s="56">
        <f t="shared" si="3"/>
        <v>0.8</v>
      </c>
      <c r="D11" s="55">
        <f t="shared" si="0"/>
        <v>0</v>
      </c>
      <c r="E11" s="57">
        <f t="shared" si="1"/>
        <v>0.2</v>
      </c>
      <c r="F11" s="58">
        <f t="shared" si="2"/>
        <v>0</v>
      </c>
      <c r="G11" s="59">
        <f t="shared" si="4"/>
        <v>0</v>
      </c>
      <c r="H11" s="11">
        <v>4</v>
      </c>
      <c r="I11" s="12">
        <v>0</v>
      </c>
      <c r="J11" s="13">
        <v>1</v>
      </c>
      <c r="K11" s="14">
        <v>0</v>
      </c>
      <c r="L11" s="15">
        <v>0</v>
      </c>
      <c r="M11" s="6">
        <f t="shared" si="5"/>
        <v>1</v>
      </c>
      <c r="N11" s="7">
        <v>5</v>
      </c>
    </row>
    <row r="12" spans="1:14" ht="31.5" x14ac:dyDescent="0.25">
      <c r="A12" s="1">
        <v>11</v>
      </c>
      <c r="B12" s="5" t="s">
        <v>52</v>
      </c>
      <c r="C12" s="56">
        <f t="shared" si="3"/>
        <v>0.66666666666666663</v>
      </c>
      <c r="D12" s="55">
        <f t="shared" si="0"/>
        <v>0.16666666666666666</v>
      </c>
      <c r="E12" s="57">
        <f t="shared" si="1"/>
        <v>0</v>
      </c>
      <c r="F12" s="58">
        <f t="shared" si="2"/>
        <v>0.16666666666666666</v>
      </c>
      <c r="G12" s="59">
        <f t="shared" si="4"/>
        <v>0</v>
      </c>
      <c r="H12" s="11">
        <v>4</v>
      </c>
      <c r="I12" s="12">
        <v>1</v>
      </c>
      <c r="J12" s="13">
        <v>0</v>
      </c>
      <c r="K12" s="14">
        <v>1</v>
      </c>
      <c r="L12" s="15">
        <v>0</v>
      </c>
      <c r="M12" s="6">
        <f t="shared" si="5"/>
        <v>1</v>
      </c>
      <c r="N12" s="7">
        <v>6</v>
      </c>
    </row>
    <row r="13" spans="1:14" x14ac:dyDescent="0.25">
      <c r="C13" s="56">
        <f t="shared" si="3"/>
        <v>0.77391304347826084</v>
      </c>
      <c r="D13" s="55">
        <f t="shared" si="0"/>
        <v>9.5652173913043481E-2</v>
      </c>
      <c r="E13" s="57">
        <f t="shared" si="1"/>
        <v>7.8260869565217397E-2</v>
      </c>
      <c r="F13" s="58">
        <f t="shared" si="2"/>
        <v>5.2173913043478258E-2</v>
      </c>
      <c r="G13" s="59">
        <f t="shared" si="4"/>
        <v>0</v>
      </c>
      <c r="H13" s="9">
        <f>SUM(H2:H12)</f>
        <v>89</v>
      </c>
      <c r="I13" s="9">
        <f t="shared" ref="I13:K13" si="6">SUM(I2:I12)</f>
        <v>11</v>
      </c>
      <c r="J13" s="9">
        <v>9</v>
      </c>
      <c r="K13" s="9">
        <f t="shared" si="6"/>
        <v>6</v>
      </c>
      <c r="L13" s="9">
        <f>SUM(L2:L12)</f>
        <v>0</v>
      </c>
      <c r="M13" s="43">
        <f t="shared" si="5"/>
        <v>1</v>
      </c>
      <c r="N13" s="9">
        <v>115</v>
      </c>
    </row>
  </sheetData>
  <pageMargins left="0.7" right="0.7" top="0.75" bottom="0.75" header="0.3" footer="0.3"/>
  <pageSetup paperSize="9" orientation="portrait" r:id="rId1"/>
  <ignoredErrors>
    <ignoredError sqref="M13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nosioci</vt:lpstr>
      <vt:lpstr>poglavlja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2020-12-30T09:45:30Z</dcterms:created>
  <dcterms:modified xsi:type="dcterms:W3CDTF">2021-12-03T07:51:10Z</dcterms:modified>
</cp:coreProperties>
</file>